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<sst xmlns="http://schemas.openxmlformats.org/spreadsheetml/2006/main" count="160" uniqueCount="91">
  <si>
    <t>№п/п</t>
  </si>
  <si>
    <t>год</t>
  </si>
  <si>
    <t xml:space="preserve">ВСЕГО </t>
  </si>
  <si>
    <t>Ответственный исполнитель, соисполнитель</t>
  </si>
  <si>
    <t>Отдел культуры администрации Добринского муниципального района</t>
  </si>
  <si>
    <t>МАУК "Добринский МЦКД"</t>
  </si>
  <si>
    <t>МБУК "Добринская ЦМБ"</t>
  </si>
  <si>
    <t>МБОУ ДОД "Добринская ДШИ им.Н.А.Обуховой .</t>
  </si>
  <si>
    <t xml:space="preserve">Соисполнитель: </t>
  </si>
  <si>
    <t>Отдел  молодежной  политики, физической культуры, спорта и туризма администрации Добринского района</t>
  </si>
  <si>
    <t>в том числе :</t>
  </si>
  <si>
    <t>Проведение районного  смотра-конкурса "Лучшее деревенское подворье  среди многодетных семей"</t>
  </si>
  <si>
    <t>Проведение районного праздника посвященного Дню Отца.</t>
  </si>
  <si>
    <t>Проведение праздника посвященного Всероссийскому  Дню Матери.</t>
  </si>
  <si>
    <t>Проведение  районного праздника Международному Дню семьи.</t>
  </si>
  <si>
    <t xml:space="preserve">Проведение районной акции в защиту жизни, не рожденных детей "Мама, подари мне жизнь".  </t>
  </si>
  <si>
    <t>Проведение праздника, посвященному Новому учебному году.</t>
  </si>
  <si>
    <t>Приобретение Новогодних подарков детям до 14 лет.</t>
  </si>
  <si>
    <t>Проведение районного праздника "День защиты детей".</t>
  </si>
  <si>
    <t>Проведение районного праздника, посвященного Дню  защиты детей  (торжественный прием у главы администрации района).</t>
  </si>
  <si>
    <t>Участие в областном  празднике, посвященном Дню защиты детей.</t>
  </si>
  <si>
    <t>Приобретение  одежды сцены, звукоусилительного оборудования,  музыкальных инструментов, специализированной мебели.</t>
  </si>
  <si>
    <t>Основное  мероприятие 1.  "Материально- техническое  оснащение  учреждений культуры"</t>
  </si>
  <si>
    <t>отдел  молодежной  политики, физической культуры, спорта и туризма администрации Добринского района</t>
  </si>
  <si>
    <r>
      <t xml:space="preserve">Основное мероприятие 2 </t>
    </r>
    <r>
      <rPr>
        <sz val="11"/>
        <color indexed="8"/>
        <rFont val="Times New Roman"/>
        <family val="1"/>
      </rPr>
      <t>Организация и проведение  мероприятий, направленных на профилактику наркомании, алкоголизма, табакокурения среди населения</t>
    </r>
  </si>
  <si>
    <t xml:space="preserve"> отдел образования администрации Добринского муниципального района</t>
  </si>
  <si>
    <t>Основное мероприятие 2.Обеспечение  деятельности  культурно-досуговых учреждений муниципального района на уровне, позволяющем формировать духовно- эстетические потребности общества.</t>
  </si>
  <si>
    <t>2.1.Оплата  труда работников  муниципальных  учреждений в соответствии  с Указом Президента  Российской Федерации  от 07 мая 2012года№597 " О мероприятиях по реализации государственной социальной политики"</t>
  </si>
  <si>
    <t>2.2.Заключение  гражданско- правовых договоров на оказание услуг</t>
  </si>
  <si>
    <t>2.3.Содержание  и обеспечение  деятельности, безопасности помещений, территории  культурно-досугового  центра, автотранспорта</t>
  </si>
  <si>
    <t>Основное мероприятие 3. Приобретение  специализированного транспорта  и звукотехнического  оборудования  для передвижного клуба по обслуживанию  сельского  населения муниципального района.</t>
  </si>
  <si>
    <t>Основное мероприятие 4. Организация  и проведение  межрегионального фестиваля в целях развития событийного туризма на территории  муниципального района.</t>
  </si>
  <si>
    <t>4.1. Организация  и проведение  ежегодного  межрегионального  фестиваля  народного творчества "Поет гармонь над Битюгом"</t>
  </si>
  <si>
    <t>Основное мероприятие 5. Межрегиональное  сотрудничество, организация  обменных  концертов на территории  муниципального района</t>
  </si>
  <si>
    <t>Основное мероприятие 7. Содержание  и обеспечение деятельности  муниципальных библиотек</t>
  </si>
  <si>
    <t>8.1.Обеспечение участия работников  библиотеки в мероприятиях по переподготовке и повышению квалификации  кадров</t>
  </si>
  <si>
    <t>10.1. Оплата  труда  работников  муниципальных учреждений в соответствии с указом Президента Российской Федерации  от 7мая 2012года №597 "О  мероприятиях по реализации государственной социальной политики".</t>
  </si>
  <si>
    <t>Администрация Добринского муниципального района</t>
  </si>
  <si>
    <t>Подписка на газету "Золотой ключик"</t>
  </si>
  <si>
    <t>Соисполнитель:</t>
  </si>
  <si>
    <t>отдел образования администрации Добринского муниципального района</t>
  </si>
  <si>
    <t xml:space="preserve">                                                                                                                                            Приложение 7</t>
  </si>
  <si>
    <t>Программа " Развитие социальной сферы  Добринского муниципального района на 2015-2020 годы "</t>
  </si>
  <si>
    <t>Подпрограмма 1" Духовно- нравственное  и физическое  развитие жителей   Добринского муниципального района "</t>
  </si>
  <si>
    <t>Подпрограмма 2" Развитие  и сохранение культуры   Добринского муниципального района "</t>
  </si>
  <si>
    <r>
      <t>О</t>
    </r>
    <r>
      <rPr>
        <b/>
        <sz val="12"/>
        <color indexed="8"/>
        <rFont val="Times New Roman"/>
        <family val="1"/>
      </rPr>
      <t xml:space="preserve">сновное мероприятие 1 задачи 1 подпрограммы  3. </t>
    </r>
    <r>
      <rPr>
        <sz val="12"/>
        <color indexed="8"/>
        <rFont val="Times New Roman"/>
        <family val="1"/>
      </rPr>
      <t xml:space="preserve">Доплаты  к пенсиям муниципальным служащим района. </t>
    </r>
  </si>
  <si>
    <t>Основное мероприятие 3  задачи 1 подпрограммы  3. Мероприятия по социально-экономическому развитию района</t>
  </si>
  <si>
    <r>
      <rPr>
        <b/>
        <sz val="12"/>
        <color indexed="8"/>
        <rFont val="Times New Roman"/>
        <family val="1"/>
      </rPr>
      <t>Основное мероприятие 5</t>
    </r>
    <r>
      <rPr>
        <sz val="12"/>
        <color indexed="8"/>
        <rFont val="Times New Roman"/>
        <family val="1"/>
      </rPr>
      <t xml:space="preserve">  задачи 1 подпрограммы  3.Единовременная  выплата на рождение ребенка</t>
    </r>
  </si>
  <si>
    <r>
      <rPr>
        <b/>
        <sz val="12"/>
        <color indexed="8"/>
        <rFont val="Times New Roman"/>
        <family val="1"/>
      </rPr>
      <t>Основное мероприятие 6</t>
    </r>
    <r>
      <rPr>
        <sz val="12"/>
        <color indexed="8"/>
        <rFont val="Times New Roman"/>
        <family val="1"/>
      </rPr>
      <t xml:space="preserve"> задачи 1 подпрограммы  3.Проведение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детей. </t>
    </r>
  </si>
  <si>
    <t>Подпрограмма 3 ."Социальная поддержка  граждан и реализация  семейно-демографической политики Добринского муниципального района ".</t>
  </si>
  <si>
    <t xml:space="preserve">Всего </t>
  </si>
  <si>
    <t>% исполнения</t>
  </si>
  <si>
    <t>Годовой план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</si>
  <si>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</si>
  <si>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>Проведение районного праздника , супружеской любви и семейного счастья" в честь благоверных князя Петра и княгини Февронии Муромских.</t>
  </si>
  <si>
    <t>Наименование подпрограмм, основных мероприятий</t>
  </si>
  <si>
    <t>Причины низкого освоения средств районного бюджета*</t>
  </si>
  <si>
    <r>
      <t>Основное мероприятие 1 О</t>
    </r>
    <r>
      <rPr>
        <sz val="11"/>
        <color indexed="8"/>
        <rFont val="Times New Roman"/>
        <family val="1"/>
      </rPr>
      <t>рганизация  и проведение мероприятий, направленных на приобретение населения района к регулярным занятиям физической культурой и спортом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</si>
  <si>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Организация и  проведение  мероприятий, направленных для повышения гражданской активности и ответственности  молодежи  и развитие молодежного  и детского движения</t>
    </r>
  </si>
  <si>
    <t>5.1.Привлечение  Липецкой областной филармонии для организации концертов в муниципальном районе в целях эстетического воспитания  и продвижения классического искусства</t>
  </si>
  <si>
    <r>
      <t>Основное мероприятие 2  задачи 1 подпрограммы  3.Информирование населения о социально-экономическом и культурном  развитии</t>
    </r>
    <r>
      <rPr>
        <sz val="12"/>
        <color indexed="8"/>
        <rFont val="Times New Roman"/>
        <family val="1"/>
      </rPr>
      <t xml:space="preserve"> (Предоставление субсидии на выполнение муниципального задания  МАУ "Редакция газеты "Добринские вести")</t>
    </r>
  </si>
  <si>
    <r>
      <rPr>
        <b/>
        <sz val="11"/>
        <color indexed="8"/>
        <rFont val="Times New Roman"/>
        <family val="1"/>
      </rPr>
      <t>Основное мероприятие 4  задачи 1 подпрограммы  3..</t>
    </r>
    <r>
      <rPr>
        <sz val="11"/>
        <color indexed="8"/>
        <rFont val="Times New Roman"/>
        <family val="1"/>
      </rPr>
      <t xml:space="preserve"> Фельдшерское сопровождение больных с почечной недостаточностью в Липецкую ОКБ для проведения процедуры гемодиализа инвалидам 1-3группы.</t>
    </r>
  </si>
  <si>
    <t>Основное  мероприятие 6 подпрограммы 2 Повышение эффективности  управленческих решений в области культуры</t>
  </si>
  <si>
    <t>Основное мероприятие 7. Обеспечение  количественного роста и качественного улучшения библиотечных фондов, высокого  уровня их сохранности.</t>
  </si>
  <si>
    <t>7.1. Комплектование  и техническая обработка библиотечного фонда</t>
  </si>
  <si>
    <t>7.2. Осуществление подписки на периодические издания для предоставления пользователями  библиотеки</t>
  </si>
  <si>
    <t>8.1. Оплата  труда  работников  муниципальных учреждений в соответствии с указом Президента Российской Федерации  от 7мая 2012года №597 "О  мероприятиях по реализации государственной социальной политики".</t>
  </si>
  <si>
    <t>8.2.Заключение гражданско-правовых  договоров на оказание услуг.</t>
  </si>
  <si>
    <t xml:space="preserve">8.3.Ведение  бюджетного, налогового учета, обеспечение исполнения смет доходов и расходов, предоставление отчетности  </t>
  </si>
  <si>
    <t>8.4.Создание модельных библиотек</t>
  </si>
  <si>
    <t>8.5.Обеспечение доступности  библиотек для людей с ограниченными возможностями</t>
  </si>
  <si>
    <t xml:space="preserve">Основное  мероприятие 9 Повышение роли  библиотек в развитии  культурно-информационного и образовательного пространства. </t>
  </si>
  <si>
    <t>Основное мероприятие 10. Внедрение  новых  информационных  и организационных  технологий библиотечной деятельности, развитие  электронных библиотек и электронной доставки документов</t>
  </si>
  <si>
    <t>10.1.Приобретение  компьютерного  оборудования и лицензионного программного  обеспечения для участия в корпоративном  проекте по внедрению программного продукта Орас Global</t>
  </si>
  <si>
    <t>Основное мероприятие 11. Обеспечение  и организация учебного процесса, содержание учреждений  дополнительного образования в сфере культуры.</t>
  </si>
  <si>
    <t>10.2.Обеспечение доступа  пользователей к  информационным  ресурсам  через Интернет (оплата за услуги связи).</t>
  </si>
  <si>
    <t>10.3.Обслуживание компьютерной техники и оргтехники.</t>
  </si>
  <si>
    <t>Приобретение оргтехники для развития туристко-информационных услуг</t>
  </si>
  <si>
    <t>Основное мероприятие6 задачи 2 подпрограммы3 Проведение торжественных мероприятий для детей, оставшимся без попечения родителей и для опекунских и приемных детей</t>
  </si>
  <si>
    <t xml:space="preserve">Основное мероприятие 7 подпрограммы 3 Проведение торжественных мероприятий, посвященных празднованию Дня Победы </t>
  </si>
  <si>
    <t xml:space="preserve">Основное  мероприятие 8 подпрограммы 3 Подъемное пособие молодым специалистам </t>
  </si>
  <si>
    <t xml:space="preserve">Основное мероприятие 9 подпрограммы 3 Подготовка и проведение  торжественных  мероприятий, посвященных празднованию День  работника сельского  хозяйства и перерабатывающей промышленности </t>
  </si>
  <si>
    <t>Основное мероприятие 10 подпрограммы 3 Участие  делегаций в районных и областных  совещаниях, конкурсах, семинарах, съездах</t>
  </si>
  <si>
    <r>
      <rPr>
        <b/>
        <sz val="11"/>
        <color indexed="8"/>
        <rFont val="Times New Roman"/>
        <family val="1"/>
      </rPr>
      <t>Основное мероприятие 12</t>
    </r>
    <r>
      <rPr>
        <sz val="11"/>
        <color indexed="8"/>
        <rFont val="Times New Roman"/>
        <family val="1"/>
      </rPr>
      <t xml:space="preserve"> Участие в региональных , межрегиональных , всероссийских, международных семинарах, совещаниях, а также в мероприятиях по обмену опытом, повышению квалификации и переподготовки кадров учреждений культуры </t>
    </r>
  </si>
  <si>
    <t>Управление финансов администрации Добринского муниципального района</t>
  </si>
  <si>
    <t>Расходы отчетного периода 9 месяцев 2016г</t>
  </si>
  <si>
    <t>9 месяцев 2016год         Факт</t>
  </si>
  <si>
    <t>Начальник отдела культуры  администрации Добринского района</t>
  </si>
  <si>
    <t>__________________________В.П.Першин.</t>
  </si>
  <si>
    <t>11 .10.2016г.</t>
  </si>
  <si>
    <t>Информация о ходе выполнения муниципальной  программы  "Развитие социальной сферы  Добринского муниципального района на 2015-2020 годы" за счет средств муниципального бюджета за 9 месяцев 2016года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</si>
</sst>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32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4" fontId="50" fillId="34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0" fillId="34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51" fillId="34" borderId="10" xfId="0" applyNumberFormat="1" applyFont="1" applyFill="1" applyBorder="1" applyAlignment="1">
      <alignment horizontal="center" vertical="center"/>
    </xf>
    <xf numFmtId="2" fontId="51" fillId="9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/>
    </xf>
    <xf numFmtId="0" fontId="11" fillId="15" borderId="19" xfId="0" applyFont="1" applyFill="1" applyBorder="1" applyAlignment="1">
      <alignment horizontal="center" vertical="center"/>
    </xf>
    <xf numFmtId="0" fontId="0" fillId="15" borderId="10" xfId="0" applyFill="1" applyBorder="1" applyAlignment="1">
      <alignment/>
    </xf>
    <xf numFmtId="0" fontId="52" fillId="15" borderId="10" xfId="0" applyFont="1" applyFill="1" applyBorder="1" applyAlignment="1">
      <alignment horizontal="center" vertical="center"/>
    </xf>
    <xf numFmtId="164" fontId="53" fillId="15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2" fontId="51" fillId="8" borderId="10" xfId="0" applyNumberFormat="1" applyFont="1" applyFill="1" applyBorder="1" applyAlignment="1">
      <alignment horizontal="center" vertical="center"/>
    </xf>
    <xf numFmtId="0" fontId="0" fillId="8" borderId="20" xfId="0" applyFill="1" applyBorder="1" applyAlignment="1">
      <alignment/>
    </xf>
    <xf numFmtId="0" fontId="3" fillId="8" borderId="11" xfId="0" applyFont="1" applyFill="1" applyBorder="1" applyAlignment="1">
      <alignment/>
    </xf>
    <xf numFmtId="2" fontId="51" fillId="0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/>
    </xf>
    <xf numFmtId="2" fontId="51" fillId="15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51" fillId="33" borderId="12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164" fontId="51" fillId="0" borderId="12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6" fillId="15" borderId="19" xfId="0" applyFont="1" applyFill="1" applyBorder="1" applyAlignment="1">
      <alignment horizontal="center" vertical="center"/>
    </xf>
    <xf numFmtId="0" fontId="56" fillId="15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57" fillId="0" borderId="19" xfId="0" applyNumberFormat="1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12" fillId="15" borderId="25" xfId="0" applyFont="1" applyFill="1" applyBorder="1" applyAlignment="1">
      <alignment horizontal="center" vertical="center" wrapText="1"/>
    </xf>
    <xf numFmtId="0" fontId="12" fillId="15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horizontal="center" vertical="center" wrapText="1"/>
    </xf>
    <xf numFmtId="49" fontId="57" fillId="0" borderId="20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="77" zoomScaleNormal="77" zoomScalePageLayoutView="0" workbookViewId="0" topLeftCell="A2">
      <selection activeCell="B3" sqref="B3:N3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10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2:12" ht="20.25">
      <c r="B1" s="1" t="s">
        <v>41</v>
      </c>
      <c r="C1" s="153"/>
      <c r="D1" s="153"/>
      <c r="E1" s="25"/>
      <c r="F1" s="153"/>
      <c r="G1" s="153"/>
      <c r="H1" s="153"/>
      <c r="I1" s="153"/>
      <c r="J1" s="153"/>
      <c r="K1" s="153"/>
      <c r="L1" s="153"/>
    </row>
    <row r="2" spans="2:10" ht="59.25" customHeight="1">
      <c r="B2" s="89"/>
      <c r="C2" s="130"/>
      <c r="D2" s="4"/>
      <c r="E2" s="129"/>
      <c r="F2" s="129"/>
      <c r="G2" s="129"/>
      <c r="H2" s="4"/>
      <c r="I2" s="3"/>
      <c r="J2" s="3"/>
    </row>
    <row r="3" spans="2:15" ht="57" customHeight="1">
      <c r="B3" s="89" t="s">
        <v>90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8"/>
    </row>
    <row r="4" spans="2:9" ht="20.25">
      <c r="B4" s="131"/>
      <c r="C4" s="131"/>
      <c r="D4" s="131"/>
      <c r="E4" s="131"/>
      <c r="F4" s="131"/>
      <c r="G4" s="131"/>
      <c r="H4" s="131"/>
      <c r="I4" s="131"/>
    </row>
    <row r="5" spans="2:9" ht="18.75">
      <c r="B5" s="113"/>
      <c r="C5" s="113"/>
      <c r="D5" s="113"/>
      <c r="E5" s="113"/>
      <c r="F5" s="17"/>
      <c r="G5" s="16"/>
      <c r="H5" s="16"/>
      <c r="I5" s="16"/>
    </row>
    <row r="6" spans="1:14" ht="62.25" customHeight="1">
      <c r="A6" s="154" t="s">
        <v>0</v>
      </c>
      <c r="B6" s="123" t="s">
        <v>55</v>
      </c>
      <c r="C6" s="124"/>
      <c r="D6" s="154" t="s">
        <v>3</v>
      </c>
      <c r="E6" s="120" t="s">
        <v>85</v>
      </c>
      <c r="F6" s="121"/>
      <c r="G6" s="121"/>
      <c r="H6" s="121"/>
      <c r="I6" s="121"/>
      <c r="J6" s="121"/>
      <c r="K6" s="121"/>
      <c r="L6" s="121"/>
      <c r="M6" s="122"/>
      <c r="N6" s="96" t="s">
        <v>56</v>
      </c>
    </row>
    <row r="7" spans="1:14" ht="18.75">
      <c r="A7" s="155"/>
      <c r="B7" s="125"/>
      <c r="C7" s="126"/>
      <c r="D7" s="155"/>
      <c r="E7" s="90" t="s">
        <v>52</v>
      </c>
      <c r="F7" s="52">
        <v>2015</v>
      </c>
      <c r="G7" s="53">
        <v>2016</v>
      </c>
      <c r="H7" s="52">
        <v>2017</v>
      </c>
      <c r="I7" s="19">
        <v>2018</v>
      </c>
      <c r="J7" s="19">
        <v>2019</v>
      </c>
      <c r="K7" s="20">
        <v>2020</v>
      </c>
      <c r="L7" s="94" t="s">
        <v>86</v>
      </c>
      <c r="M7" s="94" t="s">
        <v>51</v>
      </c>
      <c r="N7" s="97"/>
    </row>
    <row r="8" spans="1:14" ht="57" thickBot="1">
      <c r="A8" s="156"/>
      <c r="B8" s="127"/>
      <c r="C8" s="128"/>
      <c r="D8" s="156"/>
      <c r="E8" s="91"/>
      <c r="F8" s="21" t="s">
        <v>1</v>
      </c>
      <c r="G8" s="22" t="s">
        <v>1</v>
      </c>
      <c r="H8" s="21" t="s">
        <v>1</v>
      </c>
      <c r="I8" s="23" t="s">
        <v>1</v>
      </c>
      <c r="J8" s="23" t="s">
        <v>1</v>
      </c>
      <c r="K8" s="24" t="s">
        <v>1</v>
      </c>
      <c r="L8" s="95"/>
      <c r="M8" s="95"/>
      <c r="N8" s="98"/>
    </row>
    <row r="9" spans="1:14" ht="15.75">
      <c r="A9" s="11">
        <v>1</v>
      </c>
      <c r="B9" s="101">
        <v>2</v>
      </c>
      <c r="C9" s="102"/>
      <c r="D9" s="12">
        <v>3</v>
      </c>
      <c r="E9" s="14">
        <v>4</v>
      </c>
      <c r="F9" s="14">
        <v>9</v>
      </c>
      <c r="G9" s="13">
        <v>10</v>
      </c>
      <c r="H9" s="14">
        <v>11</v>
      </c>
      <c r="I9" s="15">
        <v>12</v>
      </c>
      <c r="J9" s="15">
        <v>13</v>
      </c>
      <c r="K9" s="13">
        <v>14</v>
      </c>
      <c r="L9" s="18">
        <v>6</v>
      </c>
      <c r="M9" s="18"/>
      <c r="N9" s="18"/>
    </row>
    <row r="10" spans="1:14" ht="54" customHeight="1">
      <c r="A10" s="5"/>
      <c r="B10" s="143" t="s">
        <v>42</v>
      </c>
      <c r="C10" s="144"/>
      <c r="D10" s="46" t="s">
        <v>50</v>
      </c>
      <c r="E10" s="47">
        <f>E11+E59+E22</f>
        <v>49241.2</v>
      </c>
      <c r="F10" s="47"/>
      <c r="G10" s="47"/>
      <c r="H10" s="47"/>
      <c r="I10" s="47"/>
      <c r="J10" s="47"/>
      <c r="K10" s="48"/>
      <c r="L10" s="47">
        <f>L11+L59+L22</f>
        <v>35112.7</v>
      </c>
      <c r="M10" s="33">
        <f aca="true" t="shared" si="0" ref="M10:M51">L10/E10*100</f>
        <v>71.30756358496544</v>
      </c>
      <c r="N10" s="54"/>
    </row>
    <row r="11" spans="1:14" ht="27" customHeight="1">
      <c r="A11" s="5"/>
      <c r="B11" s="135" t="s">
        <v>43</v>
      </c>
      <c r="C11" s="136"/>
      <c r="D11" s="34" t="s">
        <v>2</v>
      </c>
      <c r="E11" s="35">
        <f>E13+E14+E15</f>
        <v>1160.5</v>
      </c>
      <c r="F11" s="35">
        <f aca="true" t="shared" si="1" ref="F11:K11">F16+F18+F20+F17+F21+F19</f>
        <v>0</v>
      </c>
      <c r="G11" s="35">
        <f t="shared" si="1"/>
        <v>0</v>
      </c>
      <c r="H11" s="35">
        <f t="shared" si="1"/>
        <v>0</v>
      </c>
      <c r="I11" s="35">
        <f t="shared" si="1"/>
        <v>0</v>
      </c>
      <c r="J11" s="35">
        <f t="shared" si="1"/>
        <v>0</v>
      </c>
      <c r="K11" s="36">
        <f t="shared" si="1"/>
        <v>0</v>
      </c>
      <c r="L11" s="28">
        <f>L13+L14+L15</f>
        <v>809.8</v>
      </c>
      <c r="M11" s="32">
        <f t="shared" si="0"/>
        <v>69.78026712623868</v>
      </c>
      <c r="N11" s="31"/>
    </row>
    <row r="12" spans="1:14" ht="20.25" customHeight="1">
      <c r="A12" s="5"/>
      <c r="B12" s="137"/>
      <c r="C12" s="138"/>
      <c r="D12" s="34" t="s">
        <v>39</v>
      </c>
      <c r="E12" s="35"/>
      <c r="F12" s="35"/>
      <c r="G12" s="35"/>
      <c r="H12" s="35"/>
      <c r="I12" s="35"/>
      <c r="J12" s="35"/>
      <c r="K12" s="36"/>
      <c r="L12" s="30"/>
      <c r="M12" s="32"/>
      <c r="N12" s="31"/>
    </row>
    <row r="13" spans="1:14" ht="46.5" customHeight="1">
      <c r="A13" s="5"/>
      <c r="B13" s="137"/>
      <c r="C13" s="138"/>
      <c r="D13" s="34" t="s">
        <v>40</v>
      </c>
      <c r="E13" s="35">
        <f>E19+E21</f>
        <v>71.5</v>
      </c>
      <c r="F13" s="35">
        <f aca="true" t="shared" si="2" ref="F13:K13">F19+F21</f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6">
        <f t="shared" si="2"/>
        <v>0</v>
      </c>
      <c r="L13" s="70">
        <v>50</v>
      </c>
      <c r="M13" s="32">
        <f t="shared" si="0"/>
        <v>69.93006993006993</v>
      </c>
      <c r="N13" s="31"/>
    </row>
    <row r="14" spans="1:14" ht="49.5" customHeight="1">
      <c r="A14" s="5"/>
      <c r="B14" s="137"/>
      <c r="C14" s="138"/>
      <c r="D14" s="34" t="s">
        <v>4</v>
      </c>
      <c r="E14" s="35">
        <v>9</v>
      </c>
      <c r="F14" s="35">
        <f aca="true" t="shared" si="3" ref="F14:K14">F17</f>
        <v>0</v>
      </c>
      <c r="G14" s="35">
        <f t="shared" si="3"/>
        <v>0</v>
      </c>
      <c r="H14" s="35">
        <f t="shared" si="3"/>
        <v>0</v>
      </c>
      <c r="I14" s="35">
        <f t="shared" si="3"/>
        <v>0</v>
      </c>
      <c r="J14" s="35">
        <f t="shared" si="3"/>
        <v>0</v>
      </c>
      <c r="K14" s="36">
        <f t="shared" si="3"/>
        <v>0</v>
      </c>
      <c r="L14" s="70">
        <v>0</v>
      </c>
      <c r="M14" s="32">
        <f t="shared" si="0"/>
        <v>0</v>
      </c>
      <c r="N14" s="31"/>
    </row>
    <row r="15" spans="1:14" ht="54" customHeight="1">
      <c r="A15" s="5"/>
      <c r="B15" s="137"/>
      <c r="C15" s="138"/>
      <c r="D15" s="37" t="s">
        <v>23</v>
      </c>
      <c r="E15" s="35">
        <v>1080</v>
      </c>
      <c r="F15" s="35">
        <f aca="true" t="shared" si="4" ref="F15:K15">F16+F18+F20</f>
        <v>0</v>
      </c>
      <c r="G15" s="35">
        <f t="shared" si="4"/>
        <v>0</v>
      </c>
      <c r="H15" s="35">
        <f t="shared" si="4"/>
        <v>0</v>
      </c>
      <c r="I15" s="35">
        <f t="shared" si="4"/>
        <v>0</v>
      </c>
      <c r="J15" s="35">
        <f t="shared" si="4"/>
        <v>0</v>
      </c>
      <c r="K15" s="36">
        <f t="shared" si="4"/>
        <v>0</v>
      </c>
      <c r="L15" s="70">
        <f>L16+L18+L20</f>
        <v>759.8</v>
      </c>
      <c r="M15" s="32">
        <f t="shared" si="0"/>
        <v>70.35185185185185</v>
      </c>
      <c r="N15" s="31"/>
    </row>
    <row r="16" spans="1:14" ht="66.75" customHeight="1">
      <c r="A16" s="8"/>
      <c r="B16" s="109" t="s">
        <v>57</v>
      </c>
      <c r="C16" s="110"/>
      <c r="D16" s="12" t="s">
        <v>23</v>
      </c>
      <c r="E16" s="83">
        <v>960</v>
      </c>
      <c r="F16" s="62"/>
      <c r="G16" s="62"/>
      <c r="H16" s="62"/>
      <c r="I16" s="62"/>
      <c r="J16" s="62"/>
      <c r="K16" s="63"/>
      <c r="L16" s="60">
        <v>696.9</v>
      </c>
      <c r="M16" s="59">
        <f t="shared" si="0"/>
        <v>72.59375</v>
      </c>
      <c r="N16" s="29"/>
    </row>
    <row r="17" spans="1:14" ht="48" customHeight="1">
      <c r="A17" s="8"/>
      <c r="B17" s="114" t="s">
        <v>24</v>
      </c>
      <c r="C17" s="115"/>
      <c r="D17" s="12" t="s">
        <v>4</v>
      </c>
      <c r="E17" s="83">
        <v>9</v>
      </c>
      <c r="F17" s="62"/>
      <c r="G17" s="62"/>
      <c r="H17" s="62"/>
      <c r="I17" s="62"/>
      <c r="J17" s="62"/>
      <c r="K17" s="63"/>
      <c r="L17" s="60">
        <v>0</v>
      </c>
      <c r="M17" s="59">
        <f t="shared" si="0"/>
        <v>0</v>
      </c>
      <c r="N17" s="29"/>
    </row>
    <row r="18" spans="1:14" ht="63" customHeight="1">
      <c r="A18" s="8"/>
      <c r="B18" s="116"/>
      <c r="C18" s="117"/>
      <c r="D18" s="12" t="s">
        <v>23</v>
      </c>
      <c r="E18" s="83">
        <v>40</v>
      </c>
      <c r="F18" s="62"/>
      <c r="G18" s="62"/>
      <c r="H18" s="62"/>
      <c r="I18" s="62"/>
      <c r="J18" s="62"/>
      <c r="K18" s="63"/>
      <c r="L18" s="60">
        <v>10</v>
      </c>
      <c r="M18" s="59">
        <f t="shared" si="0"/>
        <v>25</v>
      </c>
      <c r="N18" s="29"/>
    </row>
    <row r="19" spans="1:14" ht="51" customHeight="1">
      <c r="A19" s="8"/>
      <c r="B19" s="118"/>
      <c r="C19" s="119"/>
      <c r="D19" s="69" t="s">
        <v>25</v>
      </c>
      <c r="E19" s="83">
        <v>21</v>
      </c>
      <c r="F19" s="62"/>
      <c r="G19" s="62"/>
      <c r="H19" s="62"/>
      <c r="I19" s="62"/>
      <c r="J19" s="62"/>
      <c r="K19" s="63"/>
      <c r="L19" s="60">
        <v>0</v>
      </c>
      <c r="M19" s="59">
        <f t="shared" si="0"/>
        <v>0</v>
      </c>
      <c r="N19" s="29"/>
    </row>
    <row r="20" spans="1:14" ht="60.75" customHeight="1">
      <c r="A20" s="8"/>
      <c r="B20" s="114" t="s">
        <v>58</v>
      </c>
      <c r="C20" s="115"/>
      <c r="D20" s="12" t="s">
        <v>23</v>
      </c>
      <c r="E20" s="83">
        <v>80</v>
      </c>
      <c r="F20" s="62"/>
      <c r="G20" s="62"/>
      <c r="H20" s="62"/>
      <c r="I20" s="62"/>
      <c r="J20" s="62"/>
      <c r="K20" s="63"/>
      <c r="L20" s="60">
        <v>52.9</v>
      </c>
      <c r="M20" s="59">
        <f t="shared" si="0"/>
        <v>66.125</v>
      </c>
      <c r="N20" s="29"/>
    </row>
    <row r="21" spans="1:14" ht="50.25" customHeight="1">
      <c r="A21" s="8"/>
      <c r="B21" s="118"/>
      <c r="C21" s="119"/>
      <c r="D21" s="69" t="s">
        <v>25</v>
      </c>
      <c r="E21" s="83">
        <v>50.5</v>
      </c>
      <c r="F21" s="62"/>
      <c r="G21" s="62"/>
      <c r="H21" s="62"/>
      <c r="I21" s="62"/>
      <c r="J21" s="62"/>
      <c r="K21" s="63"/>
      <c r="L21" s="59">
        <v>50</v>
      </c>
      <c r="M21" s="59">
        <f t="shared" si="0"/>
        <v>99.00990099009901</v>
      </c>
      <c r="N21" s="29"/>
    </row>
    <row r="22" spans="1:14" ht="24" customHeight="1">
      <c r="A22" s="8"/>
      <c r="B22" s="135" t="s">
        <v>44</v>
      </c>
      <c r="C22" s="136"/>
      <c r="D22" s="34" t="s">
        <v>2</v>
      </c>
      <c r="E22" s="35">
        <f>E24+E25+E26+E27</f>
        <v>31128.6</v>
      </c>
      <c r="F22" s="35">
        <f aca="true" t="shared" si="5" ref="F22:K22">F28+F31+F35+F36+F38+F41+F44+F50+F52+F56</f>
        <v>0</v>
      </c>
      <c r="G22" s="35">
        <f t="shared" si="5"/>
        <v>0</v>
      </c>
      <c r="H22" s="35">
        <f t="shared" si="5"/>
        <v>0</v>
      </c>
      <c r="I22" s="35">
        <f t="shared" si="5"/>
        <v>0</v>
      </c>
      <c r="J22" s="35">
        <f t="shared" si="5"/>
        <v>0</v>
      </c>
      <c r="K22" s="36">
        <f t="shared" si="5"/>
        <v>0</v>
      </c>
      <c r="L22" s="35">
        <f>L24+L25+L26+L27</f>
        <v>22279.399999999998</v>
      </c>
      <c r="M22" s="32">
        <f t="shared" si="0"/>
        <v>71.57212338492576</v>
      </c>
      <c r="N22" s="55"/>
    </row>
    <row r="23" spans="1:14" ht="19.5" customHeight="1">
      <c r="A23" s="6"/>
      <c r="B23" s="137"/>
      <c r="C23" s="138"/>
      <c r="D23" s="38" t="s">
        <v>8</v>
      </c>
      <c r="E23" s="35"/>
      <c r="F23" s="35"/>
      <c r="G23" s="35"/>
      <c r="H23" s="35"/>
      <c r="I23" s="35"/>
      <c r="J23" s="35"/>
      <c r="K23" s="36"/>
      <c r="L23" s="30"/>
      <c r="M23" s="32"/>
      <c r="N23" s="55"/>
    </row>
    <row r="24" spans="1:14" ht="31.5" customHeight="1">
      <c r="A24" s="6"/>
      <c r="B24" s="137"/>
      <c r="C24" s="138"/>
      <c r="D24" s="38" t="s">
        <v>4</v>
      </c>
      <c r="E24" s="35">
        <f>E35+E36+E38+E40+E58+E28</f>
        <v>1087</v>
      </c>
      <c r="F24" s="35">
        <f aca="true" t="shared" si="6" ref="F24:K24">F35+F36+F38</f>
        <v>0</v>
      </c>
      <c r="G24" s="35">
        <f t="shared" si="6"/>
        <v>0</v>
      </c>
      <c r="H24" s="35">
        <f t="shared" si="6"/>
        <v>0</v>
      </c>
      <c r="I24" s="35">
        <f t="shared" si="6"/>
        <v>0</v>
      </c>
      <c r="J24" s="35">
        <f t="shared" si="6"/>
        <v>0</v>
      </c>
      <c r="K24" s="36">
        <f t="shared" si="6"/>
        <v>0</v>
      </c>
      <c r="L24" s="35">
        <f>L35+L36+L38+L40+L58+L28</f>
        <v>778.1999999999999</v>
      </c>
      <c r="M24" s="32">
        <f t="shared" si="0"/>
        <v>71.59153633854645</v>
      </c>
      <c r="N24" s="55"/>
    </row>
    <row r="25" spans="1:14" ht="28.5" customHeight="1">
      <c r="A25" s="6"/>
      <c r="B25" s="137"/>
      <c r="C25" s="138"/>
      <c r="D25" s="38" t="s">
        <v>5</v>
      </c>
      <c r="E25" s="35">
        <f>E31</f>
        <v>10397.8</v>
      </c>
      <c r="F25" s="35">
        <f aca="true" t="shared" si="7" ref="F25:K25">F28+F31</f>
        <v>0</v>
      </c>
      <c r="G25" s="35">
        <f t="shared" si="7"/>
        <v>0</v>
      </c>
      <c r="H25" s="35">
        <f t="shared" si="7"/>
        <v>0</v>
      </c>
      <c r="I25" s="35">
        <f t="shared" si="7"/>
        <v>0</v>
      </c>
      <c r="J25" s="35">
        <f t="shared" si="7"/>
        <v>0</v>
      </c>
      <c r="K25" s="36">
        <f t="shared" si="7"/>
        <v>0</v>
      </c>
      <c r="L25" s="35">
        <f>L28+L31</f>
        <v>6752.1</v>
      </c>
      <c r="M25" s="32">
        <f t="shared" si="0"/>
        <v>64.93777529862086</v>
      </c>
      <c r="N25" s="55"/>
    </row>
    <row r="26" spans="1:14" ht="15.75">
      <c r="A26" s="6"/>
      <c r="B26" s="137"/>
      <c r="C26" s="138"/>
      <c r="D26" s="38" t="s">
        <v>6</v>
      </c>
      <c r="E26" s="35">
        <f aca="true" t="shared" si="8" ref="E26:L26">E41+E44+E50+E52</f>
        <v>13927.800000000001</v>
      </c>
      <c r="F26" s="35">
        <f t="shared" si="8"/>
        <v>0</v>
      </c>
      <c r="G26" s="35">
        <f t="shared" si="8"/>
        <v>0</v>
      </c>
      <c r="H26" s="35">
        <f t="shared" si="8"/>
        <v>0</v>
      </c>
      <c r="I26" s="35">
        <f t="shared" si="8"/>
        <v>0</v>
      </c>
      <c r="J26" s="35">
        <f t="shared" si="8"/>
        <v>0</v>
      </c>
      <c r="K26" s="36">
        <f t="shared" si="8"/>
        <v>0</v>
      </c>
      <c r="L26" s="35">
        <f t="shared" si="8"/>
        <v>10329.8</v>
      </c>
      <c r="M26" s="32">
        <f t="shared" si="0"/>
        <v>74.16677436493919</v>
      </c>
      <c r="N26" s="55"/>
    </row>
    <row r="27" spans="1:14" ht="31.5">
      <c r="A27" s="7"/>
      <c r="B27" s="139"/>
      <c r="C27" s="140"/>
      <c r="D27" s="38" t="s">
        <v>7</v>
      </c>
      <c r="E27" s="35">
        <f>E56</f>
        <v>5716</v>
      </c>
      <c r="F27" s="35">
        <f aca="true" t="shared" si="9" ref="F27:K27">F56</f>
        <v>0</v>
      </c>
      <c r="G27" s="35">
        <f t="shared" si="9"/>
        <v>0</v>
      </c>
      <c r="H27" s="35">
        <f t="shared" si="9"/>
        <v>0</v>
      </c>
      <c r="I27" s="35">
        <f t="shared" si="9"/>
        <v>0</v>
      </c>
      <c r="J27" s="35">
        <f t="shared" si="9"/>
        <v>0</v>
      </c>
      <c r="K27" s="36">
        <f t="shared" si="9"/>
        <v>0</v>
      </c>
      <c r="L27" s="35">
        <v>4419.3</v>
      </c>
      <c r="M27" s="32">
        <f t="shared" si="0"/>
        <v>77.31455563331001</v>
      </c>
      <c r="N27" s="55"/>
    </row>
    <row r="28" spans="1:14" ht="45.75" customHeight="1">
      <c r="A28" s="7"/>
      <c r="B28" s="105" t="s">
        <v>22</v>
      </c>
      <c r="C28" s="106"/>
      <c r="D28" s="45" t="s">
        <v>5</v>
      </c>
      <c r="E28" s="82">
        <v>18.6</v>
      </c>
      <c r="F28" s="42"/>
      <c r="G28" s="42"/>
      <c r="H28" s="42"/>
      <c r="I28" s="42"/>
      <c r="J28" s="42"/>
      <c r="K28" s="43"/>
      <c r="L28" s="41">
        <v>0</v>
      </c>
      <c r="M28" s="41">
        <v>0</v>
      </c>
      <c r="N28" s="41"/>
    </row>
    <row r="29" spans="1:14" ht="54" customHeight="1">
      <c r="A29" s="9"/>
      <c r="B29" s="141" t="s">
        <v>21</v>
      </c>
      <c r="C29" s="142"/>
      <c r="D29" s="45" t="s">
        <v>5</v>
      </c>
      <c r="E29" s="82">
        <v>0</v>
      </c>
      <c r="F29" s="42"/>
      <c r="G29" s="42"/>
      <c r="H29" s="42"/>
      <c r="I29" s="42"/>
      <c r="J29" s="42"/>
      <c r="K29" s="43"/>
      <c r="L29" s="41">
        <v>0</v>
      </c>
      <c r="M29" s="41">
        <v>0</v>
      </c>
      <c r="N29" s="29"/>
    </row>
    <row r="30" spans="1:14" ht="54" customHeight="1">
      <c r="A30" s="6"/>
      <c r="B30" s="157" t="s">
        <v>77</v>
      </c>
      <c r="C30" s="158"/>
      <c r="D30" s="45" t="s">
        <v>5</v>
      </c>
      <c r="E30" s="82">
        <v>18.6</v>
      </c>
      <c r="F30" s="42"/>
      <c r="G30" s="42"/>
      <c r="H30" s="42"/>
      <c r="I30" s="42"/>
      <c r="J30" s="42"/>
      <c r="K30" s="43"/>
      <c r="L30" s="41">
        <v>0</v>
      </c>
      <c r="M30" s="41">
        <v>0</v>
      </c>
      <c r="N30" s="29"/>
    </row>
    <row r="31" spans="1:14" ht="60.75" customHeight="1">
      <c r="A31" s="6"/>
      <c r="B31" s="105" t="s">
        <v>26</v>
      </c>
      <c r="C31" s="106"/>
      <c r="D31" s="45" t="s">
        <v>5</v>
      </c>
      <c r="E31" s="82">
        <f>E32+E33+E34</f>
        <v>10397.8</v>
      </c>
      <c r="F31" s="42"/>
      <c r="G31" s="42"/>
      <c r="H31" s="42"/>
      <c r="I31" s="42"/>
      <c r="J31" s="42"/>
      <c r="K31" s="43"/>
      <c r="L31" s="44">
        <v>6752.1</v>
      </c>
      <c r="M31" s="41">
        <f t="shared" si="0"/>
        <v>64.93777529862086</v>
      </c>
      <c r="N31" s="29"/>
    </row>
    <row r="32" spans="1:14" ht="63.75" customHeight="1">
      <c r="A32" s="6"/>
      <c r="B32" s="107" t="s">
        <v>27</v>
      </c>
      <c r="C32" s="108"/>
      <c r="D32" s="45" t="s">
        <v>5</v>
      </c>
      <c r="E32" s="82">
        <v>4407.1</v>
      </c>
      <c r="F32" s="74"/>
      <c r="G32" s="74"/>
      <c r="H32" s="74"/>
      <c r="I32" s="74"/>
      <c r="J32" s="74"/>
      <c r="K32" s="75"/>
      <c r="L32" s="44">
        <v>3133</v>
      </c>
      <c r="M32" s="41">
        <f t="shared" si="0"/>
        <v>71.08983231603548</v>
      </c>
      <c r="N32" s="29"/>
    </row>
    <row r="33" spans="1:14" ht="27.75" customHeight="1">
      <c r="A33" s="6"/>
      <c r="B33" s="107" t="s">
        <v>28</v>
      </c>
      <c r="C33" s="108"/>
      <c r="D33" s="45" t="s">
        <v>5</v>
      </c>
      <c r="E33" s="82">
        <v>1676.2</v>
      </c>
      <c r="F33" s="42"/>
      <c r="G33" s="42"/>
      <c r="H33" s="42"/>
      <c r="I33" s="42"/>
      <c r="J33" s="42"/>
      <c r="K33" s="43"/>
      <c r="L33" s="44">
        <v>1030</v>
      </c>
      <c r="M33" s="41">
        <f t="shared" si="0"/>
        <v>61.44851449707672</v>
      </c>
      <c r="N33" s="29"/>
    </row>
    <row r="34" spans="1:14" ht="46.5" customHeight="1">
      <c r="A34" s="6"/>
      <c r="B34" s="107" t="s">
        <v>29</v>
      </c>
      <c r="C34" s="108"/>
      <c r="D34" s="45" t="s">
        <v>5</v>
      </c>
      <c r="E34" s="82">
        <v>4314.5</v>
      </c>
      <c r="F34" s="42"/>
      <c r="G34" s="42"/>
      <c r="H34" s="42"/>
      <c r="I34" s="42"/>
      <c r="J34" s="42"/>
      <c r="K34" s="43"/>
      <c r="L34" s="44">
        <v>2589.1</v>
      </c>
      <c r="M34" s="41">
        <f t="shared" si="0"/>
        <v>60.00927106269556</v>
      </c>
      <c r="N34" s="29"/>
    </row>
    <row r="35" spans="1:14" ht="74.25" customHeight="1">
      <c r="A35" s="6"/>
      <c r="B35" s="105" t="s">
        <v>30</v>
      </c>
      <c r="C35" s="106"/>
      <c r="D35" s="45" t="s">
        <v>4</v>
      </c>
      <c r="E35" s="82">
        <v>45</v>
      </c>
      <c r="F35" s="74"/>
      <c r="G35" s="74"/>
      <c r="H35" s="74"/>
      <c r="I35" s="74"/>
      <c r="J35" s="74"/>
      <c r="K35" s="75"/>
      <c r="L35" s="41">
        <v>45</v>
      </c>
      <c r="M35" s="41">
        <f t="shared" si="0"/>
        <v>100</v>
      </c>
      <c r="N35" s="29"/>
    </row>
    <row r="36" spans="1:14" ht="74.25" customHeight="1">
      <c r="A36" s="6"/>
      <c r="B36" s="105" t="s">
        <v>31</v>
      </c>
      <c r="C36" s="106"/>
      <c r="D36" s="45" t="s">
        <v>4</v>
      </c>
      <c r="E36" s="82">
        <v>30</v>
      </c>
      <c r="F36" s="74"/>
      <c r="G36" s="74"/>
      <c r="H36" s="74"/>
      <c r="I36" s="74"/>
      <c r="J36" s="74"/>
      <c r="K36" s="75"/>
      <c r="L36" s="41">
        <v>0</v>
      </c>
      <c r="M36" s="41">
        <f t="shared" si="0"/>
        <v>0</v>
      </c>
      <c r="N36" s="29"/>
    </row>
    <row r="37" spans="1:14" ht="55.5" customHeight="1">
      <c r="A37" s="6"/>
      <c r="B37" s="107" t="s">
        <v>32</v>
      </c>
      <c r="C37" s="108"/>
      <c r="D37" s="45" t="s">
        <v>4</v>
      </c>
      <c r="E37" s="82">
        <v>30</v>
      </c>
      <c r="F37" s="74"/>
      <c r="G37" s="74"/>
      <c r="H37" s="74"/>
      <c r="I37" s="74"/>
      <c r="J37" s="74"/>
      <c r="K37" s="75"/>
      <c r="L37" s="41">
        <v>0</v>
      </c>
      <c r="M37" s="41">
        <f t="shared" si="0"/>
        <v>0</v>
      </c>
      <c r="N37" s="29"/>
    </row>
    <row r="38" spans="1:14" ht="55.5" customHeight="1">
      <c r="A38" s="6"/>
      <c r="B38" s="105" t="s">
        <v>33</v>
      </c>
      <c r="C38" s="106"/>
      <c r="D38" s="45" t="s">
        <v>4</v>
      </c>
      <c r="E38" s="82">
        <v>40</v>
      </c>
      <c r="F38" s="74"/>
      <c r="G38" s="74"/>
      <c r="H38" s="74"/>
      <c r="I38" s="74"/>
      <c r="J38" s="74"/>
      <c r="K38" s="75"/>
      <c r="L38" s="41">
        <v>0</v>
      </c>
      <c r="M38" s="41">
        <f t="shared" si="0"/>
        <v>0</v>
      </c>
      <c r="N38" s="29"/>
    </row>
    <row r="39" spans="1:14" ht="55.5" customHeight="1">
      <c r="A39" s="6"/>
      <c r="B39" s="107" t="s">
        <v>59</v>
      </c>
      <c r="C39" s="108"/>
      <c r="D39" s="45" t="s">
        <v>4</v>
      </c>
      <c r="E39" s="85">
        <v>40</v>
      </c>
      <c r="F39" s="76"/>
      <c r="G39" s="76"/>
      <c r="H39" s="76"/>
      <c r="I39" s="76"/>
      <c r="J39" s="76"/>
      <c r="K39" s="77"/>
      <c r="L39" s="41">
        <v>0</v>
      </c>
      <c r="M39" s="41">
        <f t="shared" si="0"/>
        <v>0</v>
      </c>
      <c r="N39" s="29"/>
    </row>
    <row r="40" spans="1:14" ht="55.5" customHeight="1">
      <c r="A40" s="6"/>
      <c r="B40" s="107" t="s">
        <v>62</v>
      </c>
      <c r="C40" s="108"/>
      <c r="D40" s="45" t="s">
        <v>4</v>
      </c>
      <c r="E40" s="85">
        <v>913.4</v>
      </c>
      <c r="F40" s="76"/>
      <c r="G40" s="76"/>
      <c r="H40" s="76"/>
      <c r="I40" s="76"/>
      <c r="J40" s="76"/>
      <c r="K40" s="77"/>
      <c r="L40" s="81">
        <v>715.3</v>
      </c>
      <c r="M40" s="41">
        <f t="shared" si="0"/>
        <v>78.31180205824391</v>
      </c>
      <c r="N40" s="29"/>
    </row>
    <row r="41" spans="1:14" ht="59.25" customHeight="1">
      <c r="A41" s="6"/>
      <c r="B41" s="109" t="s">
        <v>63</v>
      </c>
      <c r="C41" s="110"/>
      <c r="D41" s="61" t="s">
        <v>6</v>
      </c>
      <c r="E41" s="85">
        <f>E42+E43</f>
        <v>503.4</v>
      </c>
      <c r="F41" s="78"/>
      <c r="G41" s="78"/>
      <c r="H41" s="78"/>
      <c r="I41" s="78"/>
      <c r="J41" s="78"/>
      <c r="K41" s="79"/>
      <c r="L41" s="86">
        <v>132.6</v>
      </c>
      <c r="M41" s="59">
        <f t="shared" si="0"/>
        <v>26.340882002383793</v>
      </c>
      <c r="N41" s="29"/>
    </row>
    <row r="42" spans="1:14" ht="42.75" customHeight="1">
      <c r="A42" s="58"/>
      <c r="B42" s="92" t="s">
        <v>64</v>
      </c>
      <c r="C42" s="93"/>
      <c r="D42" s="61" t="s">
        <v>6</v>
      </c>
      <c r="E42" s="83">
        <v>256</v>
      </c>
      <c r="F42" s="72"/>
      <c r="G42" s="72"/>
      <c r="H42" s="72"/>
      <c r="I42" s="72"/>
      <c r="J42" s="72"/>
      <c r="K42" s="73"/>
      <c r="L42" s="59">
        <v>0</v>
      </c>
      <c r="M42" s="59">
        <f t="shared" si="0"/>
        <v>0</v>
      </c>
      <c r="N42" s="29"/>
    </row>
    <row r="43" spans="1:14" ht="33.75" customHeight="1">
      <c r="A43" s="6"/>
      <c r="B43" s="92" t="s">
        <v>65</v>
      </c>
      <c r="C43" s="93"/>
      <c r="D43" s="61" t="s">
        <v>6</v>
      </c>
      <c r="E43" s="83">
        <v>247.4</v>
      </c>
      <c r="F43" s="72"/>
      <c r="G43" s="72"/>
      <c r="H43" s="72"/>
      <c r="I43" s="72"/>
      <c r="J43" s="72"/>
      <c r="K43" s="73"/>
      <c r="L43" s="59">
        <v>132.6</v>
      </c>
      <c r="M43" s="59">
        <f t="shared" si="0"/>
        <v>53.59741309620048</v>
      </c>
      <c r="N43" s="29"/>
    </row>
    <row r="44" spans="1:14" ht="39" customHeight="1">
      <c r="A44" s="6"/>
      <c r="B44" s="105" t="s">
        <v>34</v>
      </c>
      <c r="C44" s="106"/>
      <c r="D44" s="45" t="s">
        <v>6</v>
      </c>
      <c r="E44" s="82">
        <v>13039.7</v>
      </c>
      <c r="F44" s="42"/>
      <c r="G44" s="42"/>
      <c r="H44" s="42"/>
      <c r="I44" s="42"/>
      <c r="J44" s="42"/>
      <c r="K44" s="43"/>
      <c r="L44" s="41">
        <v>9971.4</v>
      </c>
      <c r="M44" s="41">
        <f t="shared" si="0"/>
        <v>76.46955067984692</v>
      </c>
      <c r="N44" s="29"/>
    </row>
    <row r="45" spans="1:14" ht="67.5" customHeight="1">
      <c r="A45" s="6"/>
      <c r="B45" s="92" t="s">
        <v>66</v>
      </c>
      <c r="C45" s="93"/>
      <c r="D45" s="61" t="s">
        <v>6</v>
      </c>
      <c r="E45" s="83">
        <v>12523</v>
      </c>
      <c r="F45" s="72"/>
      <c r="G45" s="72"/>
      <c r="H45" s="72"/>
      <c r="I45" s="72"/>
      <c r="J45" s="72"/>
      <c r="K45" s="73"/>
      <c r="L45" s="59">
        <v>9579.4</v>
      </c>
      <c r="M45" s="59">
        <f t="shared" si="0"/>
        <v>76.49445021161063</v>
      </c>
      <c r="N45" s="29"/>
    </row>
    <row r="46" spans="1:14" ht="39.75" customHeight="1">
      <c r="A46" s="6"/>
      <c r="B46" s="92" t="s">
        <v>67</v>
      </c>
      <c r="C46" s="93"/>
      <c r="D46" s="61" t="s">
        <v>6</v>
      </c>
      <c r="E46" s="83">
        <v>180.8</v>
      </c>
      <c r="F46" s="72"/>
      <c r="G46" s="72"/>
      <c r="H46" s="72"/>
      <c r="I46" s="72"/>
      <c r="J46" s="72"/>
      <c r="K46" s="73"/>
      <c r="L46" s="59">
        <v>142.6</v>
      </c>
      <c r="M46" s="59">
        <f t="shared" si="0"/>
        <v>78.8716814159292</v>
      </c>
      <c r="N46" s="29"/>
    </row>
    <row r="47" spans="1:14" ht="43.5" customHeight="1">
      <c r="A47" s="6"/>
      <c r="B47" s="92" t="s">
        <v>68</v>
      </c>
      <c r="C47" s="93"/>
      <c r="D47" s="61" t="s">
        <v>6</v>
      </c>
      <c r="E47" s="83">
        <v>328.2</v>
      </c>
      <c r="F47" s="72"/>
      <c r="G47" s="72"/>
      <c r="H47" s="72"/>
      <c r="I47" s="72"/>
      <c r="J47" s="72"/>
      <c r="K47" s="73"/>
      <c r="L47" s="59">
        <v>249.4</v>
      </c>
      <c r="M47" s="59">
        <f t="shared" si="0"/>
        <v>75.99024984765389</v>
      </c>
      <c r="N47" s="29"/>
    </row>
    <row r="48" spans="1:14" ht="43.5" customHeight="1">
      <c r="A48" s="6"/>
      <c r="B48" s="92" t="s">
        <v>69</v>
      </c>
      <c r="C48" s="93"/>
      <c r="D48" s="61" t="s">
        <v>6</v>
      </c>
      <c r="E48" s="83">
        <v>45</v>
      </c>
      <c r="F48" s="72"/>
      <c r="G48" s="72"/>
      <c r="H48" s="72"/>
      <c r="I48" s="72"/>
      <c r="J48" s="72"/>
      <c r="K48" s="73"/>
      <c r="L48" s="59">
        <v>0</v>
      </c>
      <c r="M48" s="59">
        <f t="shared" si="0"/>
        <v>0</v>
      </c>
      <c r="N48" s="29"/>
    </row>
    <row r="49" spans="1:14" ht="43.5" customHeight="1">
      <c r="A49" s="6"/>
      <c r="B49" s="92" t="s">
        <v>70</v>
      </c>
      <c r="C49" s="93"/>
      <c r="D49" s="61" t="s">
        <v>6</v>
      </c>
      <c r="E49" s="83">
        <v>10</v>
      </c>
      <c r="F49" s="72"/>
      <c r="G49" s="72"/>
      <c r="H49" s="72"/>
      <c r="I49" s="72"/>
      <c r="J49" s="72"/>
      <c r="K49" s="73"/>
      <c r="L49" s="59">
        <v>0</v>
      </c>
      <c r="M49" s="59">
        <f t="shared" si="0"/>
        <v>0</v>
      </c>
      <c r="N49" s="29"/>
    </row>
    <row r="50" spans="1:14" ht="58.5" customHeight="1">
      <c r="A50" s="6"/>
      <c r="B50" s="109" t="s">
        <v>71</v>
      </c>
      <c r="C50" s="110"/>
      <c r="D50" s="61" t="s">
        <v>6</v>
      </c>
      <c r="E50" s="82">
        <v>27</v>
      </c>
      <c r="F50" s="72"/>
      <c r="G50" s="72"/>
      <c r="H50" s="72"/>
      <c r="I50" s="72"/>
      <c r="J50" s="72"/>
      <c r="K50" s="73"/>
      <c r="L50" s="59">
        <v>0</v>
      </c>
      <c r="M50" s="59">
        <f t="shared" si="0"/>
        <v>0</v>
      </c>
      <c r="N50" s="29"/>
    </row>
    <row r="51" spans="1:14" ht="46.5" customHeight="1">
      <c r="A51" s="6"/>
      <c r="B51" s="92" t="s">
        <v>35</v>
      </c>
      <c r="C51" s="93"/>
      <c r="D51" s="61" t="s">
        <v>6</v>
      </c>
      <c r="E51" s="82">
        <v>27</v>
      </c>
      <c r="F51" s="72"/>
      <c r="G51" s="72"/>
      <c r="H51" s="72"/>
      <c r="I51" s="72"/>
      <c r="J51" s="72"/>
      <c r="K51" s="73"/>
      <c r="L51" s="59">
        <v>0</v>
      </c>
      <c r="M51" s="59">
        <f t="shared" si="0"/>
        <v>0</v>
      </c>
      <c r="N51" s="29"/>
    </row>
    <row r="52" spans="1:14" ht="49.5" customHeight="1">
      <c r="A52" s="6"/>
      <c r="B52" s="149" t="s">
        <v>72</v>
      </c>
      <c r="C52" s="150"/>
      <c r="D52" s="61" t="s">
        <v>6</v>
      </c>
      <c r="E52" s="44">
        <v>357.7</v>
      </c>
      <c r="F52" s="72"/>
      <c r="G52" s="72"/>
      <c r="H52" s="72"/>
      <c r="I52" s="72"/>
      <c r="J52" s="72"/>
      <c r="K52" s="73"/>
      <c r="L52" s="44">
        <v>225.8</v>
      </c>
      <c r="M52" s="59">
        <f aca="true" t="shared" si="10" ref="M52:M88">L52/E52*100</f>
        <v>63.12552418227565</v>
      </c>
      <c r="N52" s="29"/>
    </row>
    <row r="53" spans="1:14" ht="54" customHeight="1">
      <c r="A53" s="6"/>
      <c r="B53" s="92" t="s">
        <v>73</v>
      </c>
      <c r="C53" s="93"/>
      <c r="D53" s="61" t="s">
        <v>6</v>
      </c>
      <c r="E53" s="83">
        <v>77.7</v>
      </c>
      <c r="F53" s="72"/>
      <c r="G53" s="72"/>
      <c r="H53" s="72"/>
      <c r="I53" s="72"/>
      <c r="J53" s="72"/>
      <c r="K53" s="73"/>
      <c r="L53" s="59">
        <v>7.5</v>
      </c>
      <c r="M53" s="59">
        <f t="shared" si="10"/>
        <v>9.652509652509652</v>
      </c>
      <c r="N53" s="29"/>
    </row>
    <row r="54" spans="1:14" ht="46.5" customHeight="1">
      <c r="A54" s="6"/>
      <c r="B54" s="92" t="s">
        <v>75</v>
      </c>
      <c r="C54" s="93"/>
      <c r="D54" s="61" t="s">
        <v>6</v>
      </c>
      <c r="E54" s="83">
        <v>280</v>
      </c>
      <c r="F54" s="72"/>
      <c r="G54" s="72"/>
      <c r="H54" s="72"/>
      <c r="I54" s="72"/>
      <c r="J54" s="72"/>
      <c r="K54" s="73"/>
      <c r="L54" s="59">
        <v>218.3</v>
      </c>
      <c r="M54" s="59">
        <f t="shared" si="10"/>
        <v>77.96428571428572</v>
      </c>
      <c r="N54" s="29"/>
    </row>
    <row r="55" spans="1:14" ht="39.75" customHeight="1">
      <c r="A55" s="6"/>
      <c r="B55" s="92" t="s">
        <v>76</v>
      </c>
      <c r="C55" s="93"/>
      <c r="D55" s="61" t="s">
        <v>6</v>
      </c>
      <c r="E55" s="60">
        <v>27.7</v>
      </c>
      <c r="F55" s="72"/>
      <c r="G55" s="72"/>
      <c r="H55" s="72"/>
      <c r="I55" s="72"/>
      <c r="J55" s="72"/>
      <c r="K55" s="73"/>
      <c r="L55" s="59">
        <v>0</v>
      </c>
      <c r="M55" s="59">
        <v>0</v>
      </c>
      <c r="N55" s="29"/>
    </row>
    <row r="56" spans="1:14" ht="59.25" customHeight="1">
      <c r="A56" s="6"/>
      <c r="B56" s="109" t="s">
        <v>74</v>
      </c>
      <c r="C56" s="110"/>
      <c r="D56" s="61" t="s">
        <v>7</v>
      </c>
      <c r="E56" s="83">
        <v>5716</v>
      </c>
      <c r="F56" s="62"/>
      <c r="G56" s="62"/>
      <c r="H56" s="62"/>
      <c r="I56" s="62"/>
      <c r="J56" s="62"/>
      <c r="K56" s="63"/>
      <c r="L56" s="59">
        <v>4419.3</v>
      </c>
      <c r="M56" s="59">
        <f t="shared" si="10"/>
        <v>77.31455563331001</v>
      </c>
      <c r="N56" s="29"/>
    </row>
    <row r="57" spans="1:14" ht="75" customHeight="1" hidden="1">
      <c r="A57" s="6"/>
      <c r="B57" s="92" t="s">
        <v>36</v>
      </c>
      <c r="C57" s="93"/>
      <c r="D57" s="61" t="s">
        <v>7</v>
      </c>
      <c r="E57" s="83">
        <v>4443</v>
      </c>
      <c r="F57" s="62">
        <v>3943</v>
      </c>
      <c r="G57" s="62">
        <v>4443</v>
      </c>
      <c r="H57" s="62">
        <v>4443</v>
      </c>
      <c r="I57" s="62">
        <v>4443</v>
      </c>
      <c r="J57" s="62">
        <v>4443</v>
      </c>
      <c r="K57" s="63">
        <v>4443</v>
      </c>
      <c r="L57" s="59"/>
      <c r="M57" s="59">
        <f t="shared" si="10"/>
        <v>0</v>
      </c>
      <c r="N57" s="29"/>
    </row>
    <row r="58" spans="1:14" ht="63.75" customHeight="1">
      <c r="A58" s="6"/>
      <c r="B58" s="92" t="s">
        <v>83</v>
      </c>
      <c r="C58" s="93"/>
      <c r="D58" s="61" t="s">
        <v>4</v>
      </c>
      <c r="E58" s="83">
        <v>40</v>
      </c>
      <c r="F58" s="62"/>
      <c r="G58" s="62"/>
      <c r="H58" s="62"/>
      <c r="I58" s="62"/>
      <c r="J58" s="62"/>
      <c r="K58" s="63"/>
      <c r="L58" s="59">
        <v>17.9</v>
      </c>
      <c r="M58" s="59">
        <f t="shared" si="10"/>
        <v>44.74999999999999</v>
      </c>
      <c r="N58" s="29"/>
    </row>
    <row r="59" spans="1:14" ht="22.5" customHeight="1">
      <c r="A59" s="132"/>
      <c r="B59" s="159" t="s">
        <v>49</v>
      </c>
      <c r="C59" s="160"/>
      <c r="D59" s="40" t="s">
        <v>2</v>
      </c>
      <c r="E59" s="35">
        <f>E61+E62+E63</f>
        <v>16952.100000000002</v>
      </c>
      <c r="F59" s="35">
        <f aca="true" t="shared" si="11" ref="F59:K59">F61+F62</f>
        <v>0</v>
      </c>
      <c r="G59" s="35">
        <f t="shared" si="11"/>
        <v>0</v>
      </c>
      <c r="H59" s="35">
        <f t="shared" si="11"/>
        <v>0</v>
      </c>
      <c r="I59" s="35">
        <f t="shared" si="11"/>
        <v>0</v>
      </c>
      <c r="J59" s="35">
        <f t="shared" si="11"/>
        <v>0</v>
      </c>
      <c r="K59" s="36">
        <f t="shared" si="11"/>
        <v>0</v>
      </c>
      <c r="L59" s="30">
        <f>L61+L62+L63</f>
        <v>12023.499999999998</v>
      </c>
      <c r="M59" s="32">
        <f t="shared" si="10"/>
        <v>70.92631591366259</v>
      </c>
      <c r="N59" s="31"/>
    </row>
    <row r="60" spans="1:14" ht="15.75">
      <c r="A60" s="133"/>
      <c r="B60" s="161"/>
      <c r="C60" s="162"/>
      <c r="D60" s="38" t="s">
        <v>8</v>
      </c>
      <c r="E60" s="35"/>
      <c r="F60" s="35"/>
      <c r="G60" s="35"/>
      <c r="H60" s="35"/>
      <c r="I60" s="35"/>
      <c r="J60" s="35"/>
      <c r="K60" s="36"/>
      <c r="L60" s="30"/>
      <c r="M60" s="32"/>
      <c r="N60" s="31"/>
    </row>
    <row r="61" spans="1:14" ht="31.5">
      <c r="A61" s="133"/>
      <c r="B61" s="161"/>
      <c r="C61" s="162"/>
      <c r="D61" s="38" t="s">
        <v>37</v>
      </c>
      <c r="E61" s="35">
        <f>E64+E65+E66+E67+E84+E88</f>
        <v>16217.500000000002</v>
      </c>
      <c r="F61" s="35">
        <f aca="true" t="shared" si="12" ref="F61:K61">F64+F66+F67</f>
        <v>0</v>
      </c>
      <c r="G61" s="35">
        <f t="shared" si="12"/>
        <v>0</v>
      </c>
      <c r="H61" s="35">
        <f t="shared" si="12"/>
        <v>0</v>
      </c>
      <c r="I61" s="35">
        <f t="shared" si="12"/>
        <v>0</v>
      </c>
      <c r="J61" s="35">
        <f t="shared" si="12"/>
        <v>0</v>
      </c>
      <c r="K61" s="36">
        <f t="shared" si="12"/>
        <v>0</v>
      </c>
      <c r="L61" s="87">
        <f>L64+L65+L66+L67+L84+L88</f>
        <v>11451.699999999999</v>
      </c>
      <c r="M61" s="32">
        <f t="shared" si="10"/>
        <v>70.61322645290579</v>
      </c>
      <c r="N61" s="31"/>
    </row>
    <row r="62" spans="1:14" ht="47.25">
      <c r="A62" s="134"/>
      <c r="B62" s="161"/>
      <c r="C62" s="162"/>
      <c r="D62" s="39" t="s">
        <v>9</v>
      </c>
      <c r="E62" s="35">
        <f>E69+E83</f>
        <v>319.6</v>
      </c>
      <c r="F62" s="35">
        <f aca="true" t="shared" si="13" ref="F62:K62">F69</f>
        <v>0</v>
      </c>
      <c r="G62" s="35">
        <f t="shared" si="13"/>
        <v>0</v>
      </c>
      <c r="H62" s="35">
        <f t="shared" si="13"/>
        <v>0</v>
      </c>
      <c r="I62" s="35">
        <f t="shared" si="13"/>
        <v>0</v>
      </c>
      <c r="J62" s="35">
        <f t="shared" si="13"/>
        <v>0</v>
      </c>
      <c r="K62" s="36">
        <f t="shared" si="13"/>
        <v>0</v>
      </c>
      <c r="L62" s="35">
        <f>L69+L83</f>
        <v>156.79999999999998</v>
      </c>
      <c r="M62" s="32">
        <f t="shared" si="10"/>
        <v>49.0613266583229</v>
      </c>
      <c r="N62" s="31"/>
    </row>
    <row r="63" spans="1:14" ht="48" customHeight="1">
      <c r="A63" s="80"/>
      <c r="B63" s="163"/>
      <c r="C63" s="164"/>
      <c r="D63" s="39" t="s">
        <v>84</v>
      </c>
      <c r="E63" s="35">
        <v>415</v>
      </c>
      <c r="F63" s="35"/>
      <c r="G63" s="35"/>
      <c r="H63" s="35"/>
      <c r="I63" s="35"/>
      <c r="J63" s="35"/>
      <c r="K63" s="36"/>
      <c r="L63" s="35">
        <v>415</v>
      </c>
      <c r="M63" s="32">
        <v>100</v>
      </c>
      <c r="N63" s="31"/>
    </row>
    <row r="64" spans="1:14" ht="64.5" customHeight="1">
      <c r="A64" s="2"/>
      <c r="B64" s="111" t="s">
        <v>45</v>
      </c>
      <c r="C64" s="112"/>
      <c r="D64" s="61" t="s">
        <v>37</v>
      </c>
      <c r="E64" s="83">
        <v>5500</v>
      </c>
      <c r="F64" s="62"/>
      <c r="G64" s="62"/>
      <c r="H64" s="62"/>
      <c r="I64" s="62"/>
      <c r="J64" s="62"/>
      <c r="K64" s="63"/>
      <c r="L64" s="60">
        <v>4005</v>
      </c>
      <c r="M64" s="59">
        <f t="shared" si="10"/>
        <v>72.81818181818181</v>
      </c>
      <c r="N64" s="29"/>
    </row>
    <row r="65" spans="1:14" ht="64.5" customHeight="1">
      <c r="A65" s="2"/>
      <c r="B65" s="147" t="s">
        <v>60</v>
      </c>
      <c r="C65" s="148"/>
      <c r="D65" s="61" t="s">
        <v>37</v>
      </c>
      <c r="E65" s="83">
        <v>3243</v>
      </c>
      <c r="F65" s="62"/>
      <c r="G65" s="62"/>
      <c r="H65" s="62"/>
      <c r="I65" s="62"/>
      <c r="J65" s="62"/>
      <c r="K65" s="63"/>
      <c r="L65" s="60">
        <v>2116.9</v>
      </c>
      <c r="M65" s="59">
        <f t="shared" si="10"/>
        <v>65.27597903176073</v>
      </c>
      <c r="N65" s="29"/>
    </row>
    <row r="66" spans="1:14" ht="39.75" customHeight="1">
      <c r="A66" s="2"/>
      <c r="B66" s="111" t="s">
        <v>46</v>
      </c>
      <c r="C66" s="112"/>
      <c r="D66" s="61" t="s">
        <v>37</v>
      </c>
      <c r="E66" s="83">
        <v>5554.1</v>
      </c>
      <c r="F66" s="62"/>
      <c r="G66" s="62"/>
      <c r="H66" s="62"/>
      <c r="I66" s="62"/>
      <c r="J66" s="62"/>
      <c r="K66" s="63"/>
      <c r="L66" s="59">
        <v>3606</v>
      </c>
      <c r="M66" s="59">
        <f t="shared" si="10"/>
        <v>64.9250103527124</v>
      </c>
      <c r="N66" s="29"/>
    </row>
    <row r="67" spans="1:14" ht="60" customHeight="1">
      <c r="A67" s="2"/>
      <c r="B67" s="92" t="s">
        <v>61</v>
      </c>
      <c r="C67" s="93"/>
      <c r="D67" s="61" t="s">
        <v>37</v>
      </c>
      <c r="E67" s="83">
        <v>578.7</v>
      </c>
      <c r="F67" s="62"/>
      <c r="G67" s="62"/>
      <c r="H67" s="62"/>
      <c r="I67" s="62"/>
      <c r="J67" s="62"/>
      <c r="K67" s="63"/>
      <c r="L67" s="59">
        <v>383.3</v>
      </c>
      <c r="M67" s="59">
        <v>0</v>
      </c>
      <c r="N67" s="29"/>
    </row>
    <row r="68" spans="1:14" ht="60" customHeight="1">
      <c r="A68" s="2"/>
      <c r="B68" s="111" t="s">
        <v>47</v>
      </c>
      <c r="C68" s="112"/>
      <c r="D68" s="61" t="s">
        <v>37</v>
      </c>
      <c r="E68" s="83">
        <v>0</v>
      </c>
      <c r="F68" s="62"/>
      <c r="G68" s="62"/>
      <c r="H68" s="62"/>
      <c r="I68" s="62"/>
      <c r="J68" s="62"/>
      <c r="K68" s="63"/>
      <c r="L68" s="59">
        <v>0</v>
      </c>
      <c r="M68" s="59">
        <v>0</v>
      </c>
      <c r="N68" s="29"/>
    </row>
    <row r="69" spans="1:14" ht="79.5" customHeight="1">
      <c r="A69" s="2"/>
      <c r="B69" s="111" t="s">
        <v>48</v>
      </c>
      <c r="C69" s="112"/>
      <c r="D69" s="64" t="s">
        <v>9</v>
      </c>
      <c r="E69" s="83">
        <f>E71+E72+E73+E74+E75+E76+E77+E78+E79+E80+E81+E82</f>
        <v>213.1</v>
      </c>
      <c r="F69" s="62"/>
      <c r="G69" s="62"/>
      <c r="H69" s="62"/>
      <c r="I69" s="62"/>
      <c r="J69" s="62"/>
      <c r="K69" s="63"/>
      <c r="L69" s="83">
        <f>L71+L72+L73+L74+L75+L76+L77+L78+L79+L80+L81+L82</f>
        <v>116.69999999999999</v>
      </c>
      <c r="M69" s="59">
        <f t="shared" si="10"/>
        <v>54.76302205537306</v>
      </c>
      <c r="N69" s="29"/>
    </row>
    <row r="70" spans="1:14" ht="18" customHeight="1">
      <c r="A70" s="2"/>
      <c r="B70" s="109" t="s">
        <v>10</v>
      </c>
      <c r="C70" s="110"/>
      <c r="D70" s="65"/>
      <c r="E70" s="84"/>
      <c r="F70" s="66"/>
      <c r="G70" s="66"/>
      <c r="H70" s="66"/>
      <c r="I70" s="66"/>
      <c r="J70" s="66"/>
      <c r="K70" s="67"/>
      <c r="L70" s="59"/>
      <c r="M70" s="59"/>
      <c r="N70" s="29"/>
    </row>
    <row r="71" spans="1:14" ht="68.25" customHeight="1">
      <c r="A71" s="2"/>
      <c r="B71" s="111" t="s">
        <v>38</v>
      </c>
      <c r="C71" s="112"/>
      <c r="D71" s="64" t="s">
        <v>9</v>
      </c>
      <c r="E71" s="83">
        <v>32</v>
      </c>
      <c r="F71" s="62"/>
      <c r="G71" s="62"/>
      <c r="H71" s="62"/>
      <c r="I71" s="62"/>
      <c r="J71" s="62"/>
      <c r="K71" s="63"/>
      <c r="L71" s="59">
        <v>19.2</v>
      </c>
      <c r="M71" s="59">
        <f t="shared" si="10"/>
        <v>60</v>
      </c>
      <c r="N71" s="29"/>
    </row>
    <row r="72" spans="1:14" ht="72" customHeight="1">
      <c r="A72" s="2"/>
      <c r="B72" s="111" t="s">
        <v>12</v>
      </c>
      <c r="C72" s="112"/>
      <c r="D72" s="64" t="s">
        <v>9</v>
      </c>
      <c r="E72" s="83">
        <v>12</v>
      </c>
      <c r="F72" s="62"/>
      <c r="G72" s="62"/>
      <c r="H72" s="62"/>
      <c r="I72" s="62"/>
      <c r="J72" s="62"/>
      <c r="K72" s="63"/>
      <c r="L72" s="68">
        <v>12</v>
      </c>
      <c r="M72" s="59">
        <f t="shared" si="10"/>
        <v>100</v>
      </c>
      <c r="N72" s="29"/>
    </row>
    <row r="73" spans="1:14" ht="60" customHeight="1">
      <c r="A73" s="2"/>
      <c r="B73" s="145" t="s">
        <v>13</v>
      </c>
      <c r="C73" s="146"/>
      <c r="D73" s="64" t="s">
        <v>9</v>
      </c>
      <c r="E73" s="83">
        <v>17</v>
      </c>
      <c r="F73" s="62"/>
      <c r="G73" s="62"/>
      <c r="H73" s="62"/>
      <c r="I73" s="62"/>
      <c r="J73" s="62"/>
      <c r="K73" s="63"/>
      <c r="L73" s="60">
        <v>0</v>
      </c>
      <c r="M73" s="59">
        <f t="shared" si="10"/>
        <v>0</v>
      </c>
      <c r="N73" s="29"/>
    </row>
    <row r="74" spans="1:14" ht="58.5" customHeight="1">
      <c r="A74" s="2"/>
      <c r="B74" s="92" t="s">
        <v>14</v>
      </c>
      <c r="C74" s="93"/>
      <c r="D74" s="64" t="s">
        <v>9</v>
      </c>
      <c r="E74" s="83">
        <v>22</v>
      </c>
      <c r="F74" s="62"/>
      <c r="G74" s="62"/>
      <c r="H74" s="62"/>
      <c r="I74" s="62"/>
      <c r="J74" s="62"/>
      <c r="K74" s="63"/>
      <c r="L74" s="60">
        <v>0</v>
      </c>
      <c r="M74" s="59">
        <f t="shared" si="10"/>
        <v>0</v>
      </c>
      <c r="N74" s="29"/>
    </row>
    <row r="75" spans="1:14" ht="58.5" customHeight="1">
      <c r="A75" s="2"/>
      <c r="B75" s="92" t="s">
        <v>15</v>
      </c>
      <c r="C75" s="93"/>
      <c r="D75" s="64" t="s">
        <v>9</v>
      </c>
      <c r="E75" s="83">
        <v>10</v>
      </c>
      <c r="F75" s="62"/>
      <c r="G75" s="62"/>
      <c r="H75" s="62"/>
      <c r="I75" s="62"/>
      <c r="J75" s="62"/>
      <c r="K75" s="63"/>
      <c r="L75" s="60">
        <v>0</v>
      </c>
      <c r="M75" s="59">
        <f t="shared" si="10"/>
        <v>0</v>
      </c>
      <c r="N75" s="29"/>
    </row>
    <row r="76" spans="1:14" ht="57.75" customHeight="1">
      <c r="A76" s="2"/>
      <c r="B76" s="92" t="s">
        <v>11</v>
      </c>
      <c r="C76" s="93"/>
      <c r="D76" s="64" t="s">
        <v>9</v>
      </c>
      <c r="E76" s="83">
        <v>11</v>
      </c>
      <c r="F76" s="62"/>
      <c r="G76" s="62"/>
      <c r="H76" s="62"/>
      <c r="I76" s="62"/>
      <c r="J76" s="62"/>
      <c r="K76" s="63"/>
      <c r="L76" s="60">
        <v>0</v>
      </c>
      <c r="M76" s="59">
        <f t="shared" si="10"/>
        <v>0</v>
      </c>
      <c r="N76" s="29"/>
    </row>
    <row r="77" spans="1:14" ht="55.5" customHeight="1">
      <c r="A77" s="2"/>
      <c r="B77" s="92" t="s">
        <v>16</v>
      </c>
      <c r="C77" s="93"/>
      <c r="D77" s="64" t="s">
        <v>9</v>
      </c>
      <c r="E77" s="83">
        <v>17</v>
      </c>
      <c r="F77" s="62"/>
      <c r="G77" s="62"/>
      <c r="H77" s="62"/>
      <c r="I77" s="62"/>
      <c r="J77" s="62"/>
      <c r="K77" s="63"/>
      <c r="L77" s="60">
        <v>0</v>
      </c>
      <c r="M77" s="59">
        <f t="shared" si="10"/>
        <v>0</v>
      </c>
      <c r="N77" s="29"/>
    </row>
    <row r="78" spans="1:14" ht="47.25">
      <c r="A78" s="2"/>
      <c r="B78" s="151" t="s">
        <v>17</v>
      </c>
      <c r="C78" s="152"/>
      <c r="D78" s="64" t="s">
        <v>9</v>
      </c>
      <c r="E78" s="83">
        <v>5</v>
      </c>
      <c r="F78" s="62"/>
      <c r="G78" s="62"/>
      <c r="H78" s="62"/>
      <c r="I78" s="62"/>
      <c r="J78" s="62"/>
      <c r="K78" s="63"/>
      <c r="L78" s="60">
        <v>0</v>
      </c>
      <c r="M78" s="59">
        <f t="shared" si="10"/>
        <v>0</v>
      </c>
      <c r="N78" s="29"/>
    </row>
    <row r="79" spans="1:14" ht="58.5" customHeight="1">
      <c r="A79" s="2"/>
      <c r="B79" s="92" t="s">
        <v>54</v>
      </c>
      <c r="C79" s="93"/>
      <c r="D79" s="64" t="s">
        <v>9</v>
      </c>
      <c r="E79" s="83">
        <v>8</v>
      </c>
      <c r="F79" s="62"/>
      <c r="G79" s="62"/>
      <c r="H79" s="62"/>
      <c r="I79" s="62"/>
      <c r="J79" s="62"/>
      <c r="K79" s="63"/>
      <c r="L79" s="60">
        <v>8</v>
      </c>
      <c r="M79" s="59">
        <f t="shared" si="10"/>
        <v>100</v>
      </c>
      <c r="N79" s="29"/>
    </row>
    <row r="80" spans="1:14" ht="47.25">
      <c r="A80" s="2"/>
      <c r="B80" s="151" t="s">
        <v>18</v>
      </c>
      <c r="C80" s="152"/>
      <c r="D80" s="64" t="s">
        <v>9</v>
      </c>
      <c r="E80" s="83">
        <v>36</v>
      </c>
      <c r="F80" s="62"/>
      <c r="G80" s="62"/>
      <c r="H80" s="62"/>
      <c r="I80" s="62"/>
      <c r="J80" s="62"/>
      <c r="K80" s="63"/>
      <c r="L80" s="60">
        <v>34.4</v>
      </c>
      <c r="M80" s="59">
        <f t="shared" si="10"/>
        <v>95.55555555555554</v>
      </c>
      <c r="N80" s="29"/>
    </row>
    <row r="81" spans="1:14" ht="69" customHeight="1">
      <c r="A81" s="2"/>
      <c r="B81" s="92" t="s">
        <v>19</v>
      </c>
      <c r="C81" s="93"/>
      <c r="D81" s="64" t="s">
        <v>9</v>
      </c>
      <c r="E81" s="83">
        <v>42.1</v>
      </c>
      <c r="F81" s="62"/>
      <c r="G81" s="62"/>
      <c r="H81" s="62"/>
      <c r="I81" s="62"/>
      <c r="J81" s="62"/>
      <c r="K81" s="63"/>
      <c r="L81" s="60">
        <v>42.1</v>
      </c>
      <c r="M81" s="59">
        <f t="shared" si="10"/>
        <v>100</v>
      </c>
      <c r="N81" s="29"/>
    </row>
    <row r="82" spans="1:14" ht="66.75" customHeight="1">
      <c r="A82" s="2"/>
      <c r="B82" s="92" t="s">
        <v>20</v>
      </c>
      <c r="C82" s="93"/>
      <c r="D82" s="64" t="s">
        <v>9</v>
      </c>
      <c r="E82" s="83">
        <v>1</v>
      </c>
      <c r="F82" s="62"/>
      <c r="G82" s="62"/>
      <c r="H82" s="62"/>
      <c r="I82" s="62"/>
      <c r="J82" s="62"/>
      <c r="K82" s="63"/>
      <c r="L82" s="60">
        <v>1</v>
      </c>
      <c r="M82" s="59">
        <f t="shared" si="10"/>
        <v>100</v>
      </c>
      <c r="N82" s="29"/>
    </row>
    <row r="83" spans="1:14" ht="56.25" customHeight="1">
      <c r="A83" s="57"/>
      <c r="B83" s="169" t="s">
        <v>78</v>
      </c>
      <c r="C83" s="170"/>
      <c r="D83" s="64" t="s">
        <v>37</v>
      </c>
      <c r="E83" s="83">
        <v>106.5</v>
      </c>
      <c r="F83" s="62"/>
      <c r="G83" s="62"/>
      <c r="H83" s="62"/>
      <c r="I83" s="62"/>
      <c r="J83" s="62"/>
      <c r="K83" s="63"/>
      <c r="L83" s="59">
        <v>40.1</v>
      </c>
      <c r="M83" s="59">
        <f t="shared" si="10"/>
        <v>37.652582159624416</v>
      </c>
      <c r="N83" s="29"/>
    </row>
    <row r="84" spans="1:14" ht="44.25" customHeight="1">
      <c r="A84" s="57"/>
      <c r="B84" s="165" t="s">
        <v>79</v>
      </c>
      <c r="C84" s="166"/>
      <c r="D84" s="64" t="s">
        <v>37</v>
      </c>
      <c r="E84" s="83">
        <v>1160</v>
      </c>
      <c r="F84" s="62"/>
      <c r="G84" s="62"/>
      <c r="H84" s="62"/>
      <c r="I84" s="62"/>
      <c r="J84" s="62"/>
      <c r="K84" s="63"/>
      <c r="L84" s="59">
        <v>1160</v>
      </c>
      <c r="M84" s="59">
        <f t="shared" si="10"/>
        <v>100</v>
      </c>
      <c r="N84" s="56"/>
    </row>
    <row r="85" spans="1:14" ht="44.25" customHeight="1">
      <c r="A85" s="57"/>
      <c r="B85" s="167"/>
      <c r="C85" s="168"/>
      <c r="D85" s="64" t="s">
        <v>84</v>
      </c>
      <c r="E85" s="83">
        <v>415</v>
      </c>
      <c r="F85" s="62"/>
      <c r="G85" s="62"/>
      <c r="H85" s="62"/>
      <c r="I85" s="62"/>
      <c r="J85" s="62"/>
      <c r="K85" s="63"/>
      <c r="L85" s="59">
        <v>415</v>
      </c>
      <c r="M85" s="59">
        <f t="shared" si="10"/>
        <v>100</v>
      </c>
      <c r="N85" s="56"/>
    </row>
    <row r="86" spans="1:14" ht="66.75" customHeight="1">
      <c r="A86" s="57"/>
      <c r="B86" s="103" t="s">
        <v>80</v>
      </c>
      <c r="C86" s="104"/>
      <c r="D86" s="64" t="s">
        <v>37</v>
      </c>
      <c r="E86" s="83">
        <v>0</v>
      </c>
      <c r="F86" s="62"/>
      <c r="G86" s="62"/>
      <c r="H86" s="62"/>
      <c r="I86" s="62"/>
      <c r="J86" s="62"/>
      <c r="K86" s="63"/>
      <c r="L86" s="59">
        <v>0</v>
      </c>
      <c r="M86" s="59">
        <v>0</v>
      </c>
      <c r="N86" s="56"/>
    </row>
    <row r="87" spans="1:14" ht="66.75" customHeight="1">
      <c r="A87" s="57"/>
      <c r="B87" s="103" t="s">
        <v>81</v>
      </c>
      <c r="C87" s="104"/>
      <c r="D87" s="64" t="s">
        <v>37</v>
      </c>
      <c r="E87" s="83">
        <v>0</v>
      </c>
      <c r="F87" s="62"/>
      <c r="G87" s="62"/>
      <c r="H87" s="62"/>
      <c r="I87" s="62"/>
      <c r="J87" s="62"/>
      <c r="K87" s="63"/>
      <c r="L87" s="59">
        <v>0</v>
      </c>
      <c r="M87" s="59">
        <v>0</v>
      </c>
      <c r="N87" s="56"/>
    </row>
    <row r="88" spans="1:14" ht="66.75" customHeight="1">
      <c r="A88" s="57"/>
      <c r="B88" s="103" t="s">
        <v>82</v>
      </c>
      <c r="C88" s="104"/>
      <c r="D88" s="64" t="s">
        <v>37</v>
      </c>
      <c r="E88" s="83">
        <v>181.7</v>
      </c>
      <c r="F88" s="62"/>
      <c r="G88" s="62"/>
      <c r="H88" s="62"/>
      <c r="I88" s="62"/>
      <c r="J88" s="62"/>
      <c r="K88" s="63"/>
      <c r="L88" s="59">
        <v>180.5</v>
      </c>
      <c r="M88" s="59">
        <f t="shared" si="10"/>
        <v>99.33957072096864</v>
      </c>
      <c r="N88" s="56"/>
    </row>
    <row r="89" spans="1:14" ht="48" customHeight="1">
      <c r="A89" s="49"/>
      <c r="B89" s="99"/>
      <c r="C89" s="100"/>
      <c r="D89" s="49"/>
      <c r="E89" s="51"/>
      <c r="F89" s="50"/>
      <c r="G89" s="50"/>
      <c r="H89" s="50"/>
      <c r="I89" s="50"/>
      <c r="J89" s="50"/>
      <c r="K89" s="50"/>
      <c r="L89" s="51"/>
      <c r="M89" s="71"/>
      <c r="N89" s="50"/>
    </row>
    <row r="90" spans="4:5" ht="15">
      <c r="D90" s="26"/>
      <c r="E90" s="27"/>
    </row>
    <row r="91" spans="4:5" ht="15">
      <c r="D91" s="26"/>
      <c r="E91" s="27"/>
    </row>
    <row r="92" spans="4:5" ht="15">
      <c r="D92" s="26"/>
      <c r="E92" s="27"/>
    </row>
    <row r="93" spans="2:5" ht="15">
      <c r="B93" t="s">
        <v>53</v>
      </c>
      <c r="D93" s="26"/>
      <c r="E93" s="27"/>
    </row>
    <row r="94" spans="2:5" ht="15">
      <c r="B94" t="s">
        <v>87</v>
      </c>
      <c r="D94" s="26"/>
      <c r="E94" s="27"/>
    </row>
    <row r="95" spans="4:5" ht="15">
      <c r="D95" s="26"/>
      <c r="E95" s="27"/>
    </row>
    <row r="96" spans="2:5" ht="15">
      <c r="B96" t="s">
        <v>88</v>
      </c>
      <c r="D96" s="26"/>
      <c r="E96" s="27"/>
    </row>
    <row r="97" spans="4:5" ht="15">
      <c r="D97" s="26"/>
      <c r="E97" s="27"/>
    </row>
    <row r="98" spans="2:5" ht="15">
      <c r="B98" t="s">
        <v>89</v>
      </c>
      <c r="D98" s="26"/>
      <c r="E98" s="27"/>
    </row>
    <row r="99" spans="4:5" ht="15">
      <c r="D99" s="26"/>
      <c r="E99" s="27"/>
    </row>
    <row r="100" spans="4:5" ht="15">
      <c r="D100" s="26"/>
      <c r="E100" s="27"/>
    </row>
    <row r="101" spans="4:5" ht="15">
      <c r="D101" s="26"/>
      <c r="E101" s="27"/>
    </row>
    <row r="102" spans="4:5" ht="15">
      <c r="D102" s="26"/>
      <c r="E102" s="27"/>
    </row>
    <row r="103" spans="4:5" ht="15">
      <c r="D103" s="26"/>
      <c r="E103" s="27"/>
    </row>
    <row r="104" spans="4:5" ht="15">
      <c r="D104" s="26"/>
      <c r="E104" s="27"/>
    </row>
    <row r="105" spans="4:5" ht="15">
      <c r="D105" s="26"/>
      <c r="E105" s="27"/>
    </row>
    <row r="106" spans="4:5" ht="15">
      <c r="D106" s="26"/>
      <c r="E106" s="27"/>
    </row>
    <row r="107" spans="4:5" ht="15">
      <c r="D107" s="26"/>
      <c r="E107" s="27"/>
    </row>
    <row r="108" spans="4:5" ht="15">
      <c r="D108" s="26"/>
      <c r="E108" s="27"/>
    </row>
    <row r="109" spans="4:5" ht="15">
      <c r="D109" s="26"/>
      <c r="E109" s="27"/>
    </row>
    <row r="110" spans="4:5" ht="15">
      <c r="D110" s="26"/>
      <c r="E110" s="27"/>
    </row>
    <row r="111" spans="4:5" ht="15">
      <c r="D111" s="26"/>
      <c r="E111" s="27"/>
    </row>
    <row r="112" spans="4:5" ht="15">
      <c r="D112" s="26"/>
      <c r="E112" s="27"/>
    </row>
    <row r="113" spans="4:5" ht="15">
      <c r="D113" s="26"/>
      <c r="E113" s="27"/>
    </row>
    <row r="114" spans="4:5" ht="15">
      <c r="D114" s="26"/>
      <c r="E114" s="27"/>
    </row>
    <row r="115" spans="4:5" ht="15">
      <c r="D115" s="26"/>
      <c r="E115" s="27"/>
    </row>
    <row r="116" spans="4:5" ht="15">
      <c r="D116" s="26"/>
      <c r="E116" s="27"/>
    </row>
    <row r="117" spans="4:5" ht="15">
      <c r="D117" s="26"/>
      <c r="E117" s="27"/>
    </row>
  </sheetData>
  <sheetProtection/>
  <mergeCells count="80">
    <mergeCell ref="A6:A8"/>
    <mergeCell ref="B70:C70"/>
    <mergeCell ref="B49:C49"/>
    <mergeCell ref="B30:C30"/>
    <mergeCell ref="B59:C63"/>
    <mergeCell ref="B84:C85"/>
    <mergeCell ref="B82:C82"/>
    <mergeCell ref="B80:C80"/>
    <mergeCell ref="B83:C83"/>
    <mergeCell ref="B78:C78"/>
    <mergeCell ref="C1:D1"/>
    <mergeCell ref="F1:L1"/>
    <mergeCell ref="B74:C74"/>
    <mergeCell ref="B67:C67"/>
    <mergeCell ref="D6:D8"/>
    <mergeCell ref="B75:C75"/>
    <mergeCell ref="B56:C56"/>
    <mergeCell ref="B51:C51"/>
    <mergeCell ref="B73:C73"/>
    <mergeCell ref="B72:C72"/>
    <mergeCell ref="B65:C65"/>
    <mergeCell ref="B66:C66"/>
    <mergeCell ref="B52:C52"/>
    <mergeCell ref="B57:C57"/>
    <mergeCell ref="B71:C71"/>
    <mergeCell ref="B69:C69"/>
    <mergeCell ref="B50:C50"/>
    <mergeCell ref="B32:C32"/>
    <mergeCell ref="B46:C46"/>
    <mergeCell ref="B45:C45"/>
    <mergeCell ref="B33:C33"/>
    <mergeCell ref="B36:C36"/>
    <mergeCell ref="B40:C40"/>
    <mergeCell ref="B37:C37"/>
    <mergeCell ref="B29:C29"/>
    <mergeCell ref="B31:C31"/>
    <mergeCell ref="B10:C10"/>
    <mergeCell ref="B20:C21"/>
    <mergeCell ref="B28:C28"/>
    <mergeCell ref="B11:C15"/>
    <mergeCell ref="E2:G2"/>
    <mergeCell ref="B2:C2"/>
    <mergeCell ref="B55:C55"/>
    <mergeCell ref="B68:C68"/>
    <mergeCell ref="B4:I4"/>
    <mergeCell ref="A59:A62"/>
    <mergeCell ref="B53:C53"/>
    <mergeCell ref="B43:C43"/>
    <mergeCell ref="B54:C54"/>
    <mergeCell ref="B16:C16"/>
    <mergeCell ref="B64:C64"/>
    <mergeCell ref="B5:E5"/>
    <mergeCell ref="B17:C19"/>
    <mergeCell ref="B44:C44"/>
    <mergeCell ref="B47:C47"/>
    <mergeCell ref="E6:M6"/>
    <mergeCell ref="B6:C8"/>
    <mergeCell ref="B35:C35"/>
    <mergeCell ref="B34:C34"/>
    <mergeCell ref="B22:C27"/>
    <mergeCell ref="B87:C87"/>
    <mergeCell ref="B88:C88"/>
    <mergeCell ref="B38:C38"/>
    <mergeCell ref="B39:C39"/>
    <mergeCell ref="B41:C41"/>
    <mergeCell ref="B42:C42"/>
    <mergeCell ref="B58:C58"/>
    <mergeCell ref="B81:C81"/>
    <mergeCell ref="B77:C77"/>
    <mergeCell ref="B48:C48"/>
    <mergeCell ref="B3:N3"/>
    <mergeCell ref="E7:E8"/>
    <mergeCell ref="B76:C76"/>
    <mergeCell ref="L7:L8"/>
    <mergeCell ref="N6:N8"/>
    <mergeCell ref="B89:C89"/>
    <mergeCell ref="M7:M8"/>
    <mergeCell ref="B9:C9"/>
    <mergeCell ref="B79:C79"/>
    <mergeCell ref="B86:C8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2016-07-21T09:56:43Z</cp:lastPrinted>
  <dcterms:created xsi:type="dcterms:W3CDTF">2013-08-02T11:12:27Z</dcterms:created>
  <dcterms:modified xsi:type="dcterms:W3CDTF">2016-11-15T12:36:47Z</dcterms:modified>
  <cp:category/>
  <cp:version/>
  <cp:contentType/>
  <cp:contentStatus/>
</cp:coreProperties>
</file>