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03,12. 2021)" sheetId="1" r:id="rId1"/>
  </sheets>
  <definedNames>
    <definedName name="_xlnm.Print_Area" localSheetId="0">'приложение 1 (03,12. 2021)'!$A$1:$L$97</definedName>
  </definedNames>
  <calcPr fullCalcOnLoad="1"/>
</workbook>
</file>

<file path=xl/sharedStrings.xml><?xml version="1.0" encoding="utf-8"?>
<sst xmlns="http://schemas.openxmlformats.org/spreadsheetml/2006/main" count="326" uniqueCount="100">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</sst>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70" zoomScaleNormal="70" zoomScalePageLayoutView="0" workbookViewId="0" topLeftCell="B1">
      <selection activeCell="P73" sqref="P73"/>
    </sheetView>
  </sheetViews>
  <sheetFormatPr defaultColWidth="9.00390625" defaultRowHeight="12.75"/>
  <cols>
    <col min="1" max="1" width="5.25390625" style="5" hidden="1" customWidth="1"/>
    <col min="2" max="2" width="58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2" width="19.25390625" style="0" customWidth="1"/>
  </cols>
  <sheetData>
    <row r="1" spans="1:12" ht="84" customHeight="1">
      <c r="A1" s="7"/>
      <c r="B1" s="15"/>
      <c r="C1" s="16"/>
      <c r="D1" s="16"/>
      <c r="E1" s="16"/>
      <c r="F1" s="105" t="s">
        <v>76</v>
      </c>
      <c r="G1" s="105"/>
      <c r="H1" s="105"/>
      <c r="I1" s="105"/>
      <c r="J1" s="105"/>
      <c r="K1" s="105"/>
      <c r="L1" s="105"/>
    </row>
    <row r="2" spans="1:12" ht="22.5" customHeight="1">
      <c r="A2" s="7"/>
      <c r="B2" s="15"/>
      <c r="C2" s="16"/>
      <c r="D2" s="16"/>
      <c r="E2" s="16"/>
      <c r="F2" s="106"/>
      <c r="G2" s="107"/>
      <c r="H2" s="107"/>
      <c r="I2" s="107"/>
      <c r="J2" s="107"/>
      <c r="K2" s="107"/>
      <c r="L2" s="107"/>
    </row>
    <row r="3" spans="1:12" ht="49.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2.5" customHeight="1">
      <c r="A4" s="10"/>
      <c r="B4" s="11"/>
      <c r="C4" s="9"/>
      <c r="D4" s="9"/>
      <c r="E4" s="9"/>
      <c r="F4" s="9"/>
      <c r="G4" s="9"/>
      <c r="H4" s="109"/>
      <c r="I4" s="109"/>
      <c r="J4" s="109"/>
      <c r="L4" s="49" t="s">
        <v>10</v>
      </c>
    </row>
    <row r="5" spans="1:12" ht="15" customHeight="1">
      <c r="A5" s="110" t="s">
        <v>0</v>
      </c>
      <c r="B5" s="82" t="s">
        <v>79</v>
      </c>
      <c r="C5" s="111" t="s">
        <v>80</v>
      </c>
      <c r="D5" s="111" t="s">
        <v>81</v>
      </c>
      <c r="E5" s="80" t="s">
        <v>6</v>
      </c>
      <c r="F5" s="80" t="s">
        <v>67</v>
      </c>
      <c r="G5" s="81"/>
      <c r="H5" s="81"/>
      <c r="I5" s="81"/>
      <c r="J5" s="81"/>
      <c r="K5" s="81"/>
      <c r="L5" s="82"/>
    </row>
    <row r="6" spans="1:12" s="8" customFormat="1" ht="120.75" customHeight="1">
      <c r="A6" s="110"/>
      <c r="B6" s="82"/>
      <c r="C6" s="112"/>
      <c r="D6" s="113"/>
      <c r="E6" s="114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4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0" t="s">
        <v>96</v>
      </c>
      <c r="C12" s="81"/>
      <c r="D12" s="81"/>
      <c r="E12" s="81"/>
      <c r="F12" s="81"/>
      <c r="G12" s="101"/>
      <c r="H12" s="101"/>
      <c r="I12" s="101"/>
      <c r="J12" s="102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4" t="s">
        <v>50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4" t="s">
        <v>97</v>
      </c>
      <c r="C18" s="95"/>
      <c r="D18" s="95"/>
      <c r="E18" s="95"/>
      <c r="F18" s="95"/>
      <c r="G18" s="103"/>
      <c r="H18" s="103"/>
      <c r="I18" s="103"/>
      <c r="J18" s="104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8" t="s">
        <v>35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s="8" customFormat="1" ht="36" customHeight="1">
      <c r="A23" s="1">
        <v>24</v>
      </c>
      <c r="B23" s="94" t="s">
        <v>57</v>
      </c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3" t="s">
        <v>20</v>
      </c>
      <c r="C25" s="75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7"/>
      <c r="C26" s="76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68">
        <v>66158.53</v>
      </c>
      <c r="L26" s="55">
        <v>0</v>
      </c>
    </row>
    <row r="27" spans="1:12" s="8" customFormat="1" ht="21.75" customHeight="1">
      <c r="A27" s="1"/>
      <c r="B27" s="97"/>
      <c r="C27" s="77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7"/>
      <c r="C28" s="75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7"/>
      <c r="C29" s="76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68">
        <v>51649.86</v>
      </c>
      <c r="L29" s="55">
        <v>0</v>
      </c>
    </row>
    <row r="30" spans="1:12" s="8" customFormat="1" ht="21.75" customHeight="1">
      <c r="A30" s="1">
        <v>26</v>
      </c>
      <c r="B30" s="84"/>
      <c r="C30" s="77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94" t="s">
        <v>58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3" t="s">
        <v>84</v>
      </c>
      <c r="C33" s="75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53764687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7"/>
      <c r="C34" s="76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7"/>
      <c r="C35" s="77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50013617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7"/>
      <c r="C36" s="75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7"/>
      <c r="C37" s="77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7"/>
      <c r="C38" s="75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84"/>
      <c r="C39" s="77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3" t="s">
        <v>44</v>
      </c>
      <c r="C41" s="75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7"/>
      <c r="C42" s="76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68">
        <v>110264.22</v>
      </c>
      <c r="L42" s="55">
        <v>0</v>
      </c>
    </row>
    <row r="43" spans="1:12" s="8" customFormat="1" ht="20.25" customHeight="1">
      <c r="A43" s="1"/>
      <c r="B43" s="97"/>
      <c r="C43" s="77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7"/>
      <c r="C44" s="75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7"/>
      <c r="C45" s="76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68">
        <v>191981.56</v>
      </c>
      <c r="L45" s="55">
        <v>0</v>
      </c>
    </row>
    <row r="46" spans="1:12" s="8" customFormat="1" ht="20.25" customHeight="1">
      <c r="A46" s="1"/>
      <c r="B46" s="84"/>
      <c r="C46" s="77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54699115.830000006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8" t="s">
        <v>72</v>
      </c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5.5" customHeight="1">
      <c r="A49" s="1">
        <v>43</v>
      </c>
      <c r="B49" s="94" t="s">
        <v>59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83" t="s">
        <v>34</v>
      </c>
      <c r="C51" s="75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710000</v>
      </c>
      <c r="J51" s="60">
        <v>0</v>
      </c>
      <c r="K51" s="69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84"/>
      <c r="C52" s="77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710000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710000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91" t="s">
        <v>15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s="8" customFormat="1" ht="33.75" customHeight="1">
      <c r="A55" s="1">
        <v>51</v>
      </c>
      <c r="B55" s="94" t="s">
        <v>60</v>
      </c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54" customHeight="1">
      <c r="A56" s="1">
        <v>52</v>
      </c>
      <c r="B56" s="3" t="s">
        <v>94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7.25">
      <c r="A58" s="1">
        <v>58</v>
      </c>
      <c r="B58" s="3" t="s">
        <v>93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7.2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83" t="s">
        <v>66</v>
      </c>
      <c r="C61" s="75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18837659.61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7"/>
      <c r="C62" s="76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17431069.61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84"/>
      <c r="C63" s="77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83" t="s">
        <v>99</v>
      </c>
      <c r="C64" s="75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I66+I65</f>
        <v>6096040.37</v>
      </c>
      <c r="J64" s="55">
        <f>J66+J65</f>
        <v>68000</v>
      </c>
      <c r="K64" s="55">
        <f>K66+K65</f>
        <v>68000</v>
      </c>
      <c r="L64" s="55">
        <v>0</v>
      </c>
    </row>
    <row r="65" spans="1:12" s="27" customFormat="1" ht="69" customHeight="1">
      <c r="A65" s="1"/>
      <c r="B65" s="97"/>
      <c r="C65" s="76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6045040.37</v>
      </c>
      <c r="J65" s="55">
        <v>0</v>
      </c>
      <c r="K65" s="55">
        <v>0</v>
      </c>
      <c r="L65" s="55">
        <v>0</v>
      </c>
    </row>
    <row r="66" spans="1:12" s="27" customFormat="1" ht="45.75" customHeight="1">
      <c r="A66" s="1"/>
      <c r="B66" s="84"/>
      <c r="C66" s="77"/>
      <c r="D66" s="57" t="s">
        <v>85</v>
      </c>
      <c r="E66" s="46" t="s">
        <v>7</v>
      </c>
      <c r="F66" s="42" t="s">
        <v>30</v>
      </c>
      <c r="G66" s="60">
        <v>0</v>
      </c>
      <c r="H66" s="55">
        <v>0</v>
      </c>
      <c r="I66" s="55">
        <v>51000</v>
      </c>
      <c r="J66" s="55">
        <v>68000</v>
      </c>
      <c r="K66" s="55">
        <v>68000</v>
      </c>
      <c r="L66" s="55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>G61</f>
        <v>19400957.43</v>
      </c>
      <c r="H67" s="44">
        <f>H61</f>
        <v>22361940.78</v>
      </c>
      <c r="I67" s="44">
        <f>I61+I64</f>
        <v>24933699.98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80" t="s">
        <v>73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8" customFormat="1" ht="21.75" customHeight="1">
      <c r="A69" s="1">
        <v>71</v>
      </c>
      <c r="B69" s="80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78.75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7.2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83" t="s">
        <v>70</v>
      </c>
      <c r="C72" s="75" t="s">
        <v>12</v>
      </c>
      <c r="D72" s="1" t="s">
        <v>75</v>
      </c>
      <c r="E72" s="1" t="s">
        <v>68</v>
      </c>
      <c r="F72" s="42" t="s">
        <v>30</v>
      </c>
      <c r="G72" s="56">
        <f aca="true" t="shared" si="11" ref="G72:L72">G73</f>
        <v>173.29</v>
      </c>
      <c r="H72" s="56">
        <f t="shared" si="11"/>
        <v>20000</v>
      </c>
      <c r="I72" s="69">
        <f t="shared" si="11"/>
        <v>0</v>
      </c>
      <c r="J72" s="56">
        <f t="shared" si="11"/>
        <v>1000</v>
      </c>
      <c r="K72" s="56">
        <f t="shared" si="11"/>
        <v>1000</v>
      </c>
      <c r="L72" s="56">
        <f t="shared" si="11"/>
        <v>10000</v>
      </c>
    </row>
    <row r="73" spans="1:12" s="27" customFormat="1" ht="31.5" customHeight="1">
      <c r="A73" s="1">
        <v>85</v>
      </c>
      <c r="B73" s="84"/>
      <c r="C73" s="77"/>
      <c r="D73" s="1" t="s">
        <v>83</v>
      </c>
      <c r="E73" s="46" t="s">
        <v>7</v>
      </c>
      <c r="F73" s="42" t="s">
        <v>30</v>
      </c>
      <c r="G73" s="42">
        <v>173.29</v>
      </c>
      <c r="H73" s="41">
        <v>20000</v>
      </c>
      <c r="I73" s="55">
        <v>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2" ref="G74:L74">G72</f>
        <v>173.29</v>
      </c>
      <c r="H74" s="44">
        <f t="shared" si="12"/>
        <v>20000</v>
      </c>
      <c r="I74" s="61">
        <f t="shared" si="12"/>
        <v>0</v>
      </c>
      <c r="J74" s="44">
        <f t="shared" si="12"/>
        <v>1000</v>
      </c>
      <c r="K74" s="44">
        <f t="shared" si="12"/>
        <v>1000</v>
      </c>
      <c r="L74" s="44">
        <f t="shared" si="12"/>
        <v>10000</v>
      </c>
    </row>
    <row r="75" spans="1:12" s="35" customFormat="1" ht="21.75" customHeight="1">
      <c r="A75" s="34"/>
      <c r="B75" s="85" t="s">
        <v>74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s="35" customFormat="1" ht="36" customHeight="1">
      <c r="A76" s="34"/>
      <c r="B76" s="88" t="s">
        <v>62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36" customFormat="1" ht="94.5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6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10.25">
      <c r="A78" s="5"/>
      <c r="B78" s="37" t="s">
        <v>46</v>
      </c>
      <c r="C78" s="1" t="s">
        <v>25</v>
      </c>
      <c r="D78" s="1"/>
      <c r="E78" s="40" t="s">
        <v>98</v>
      </c>
      <c r="F78" s="40">
        <v>1015</v>
      </c>
      <c r="G78" s="46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78" t="s">
        <v>47</v>
      </c>
      <c r="C79" s="75" t="s">
        <v>25</v>
      </c>
      <c r="D79" s="1" t="s">
        <v>75</v>
      </c>
      <c r="E79" s="1" t="s">
        <v>68</v>
      </c>
      <c r="F79" s="42" t="s">
        <v>30</v>
      </c>
      <c r="G79" s="59">
        <f aca="true" t="shared" si="13" ref="G79:L79">G80</f>
        <v>0</v>
      </c>
      <c r="H79" s="59">
        <f t="shared" si="13"/>
        <v>0</v>
      </c>
      <c r="I79" s="58">
        <f t="shared" si="13"/>
        <v>100000</v>
      </c>
      <c r="J79" s="58">
        <f t="shared" si="13"/>
        <v>100000</v>
      </c>
      <c r="K79" s="58">
        <f t="shared" si="13"/>
        <v>100000</v>
      </c>
      <c r="L79" s="58">
        <f t="shared" si="13"/>
        <v>100000</v>
      </c>
    </row>
    <row r="80" spans="1:12" s="36" customFormat="1" ht="31.5" customHeight="1">
      <c r="A80" s="5"/>
      <c r="B80" s="79"/>
      <c r="C80" s="77"/>
      <c r="D80" s="1" t="s">
        <v>83</v>
      </c>
      <c r="E80" s="46" t="s">
        <v>7</v>
      </c>
      <c r="F80" s="42" t="s">
        <v>30</v>
      </c>
      <c r="G80" s="60">
        <v>0</v>
      </c>
      <c r="H80" s="60">
        <v>0</v>
      </c>
      <c r="I80" s="41">
        <v>100000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77</v>
      </c>
      <c r="C81" s="1"/>
      <c r="D81" s="1"/>
      <c r="E81" s="24" t="s">
        <v>7</v>
      </c>
      <c r="F81" s="33" t="s">
        <v>30</v>
      </c>
      <c r="G81" s="61">
        <f aca="true" t="shared" si="14" ref="G81:L81">G79</f>
        <v>0</v>
      </c>
      <c r="H81" s="61">
        <v>0</v>
      </c>
      <c r="I81" s="44">
        <f t="shared" si="14"/>
        <v>100000</v>
      </c>
      <c r="J81" s="44">
        <f t="shared" si="14"/>
        <v>100000</v>
      </c>
      <c r="K81" s="44">
        <f t="shared" si="14"/>
        <v>100000</v>
      </c>
      <c r="L81" s="44">
        <f t="shared" si="14"/>
        <v>100000</v>
      </c>
    </row>
    <row r="82" spans="1:12" s="64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7" t="s">
        <v>30</v>
      </c>
      <c r="G82" s="62">
        <f aca="true" t="shared" si="15" ref="G82:L82">G47+G53+G67+G74+G81</f>
        <v>83264971.89</v>
      </c>
      <c r="H82" s="63">
        <f t="shared" si="15"/>
        <v>86926452.02000001</v>
      </c>
      <c r="I82" s="63">
        <f t="shared" si="15"/>
        <v>80442815.81</v>
      </c>
      <c r="J82" s="63">
        <f t="shared" si="15"/>
        <v>64690264.13999999</v>
      </c>
      <c r="K82" s="63">
        <f t="shared" si="15"/>
        <v>61846609.6</v>
      </c>
      <c r="L82" s="63">
        <f t="shared" si="15"/>
        <v>57924670</v>
      </c>
    </row>
    <row r="83" spans="1:12" ht="21" customHeight="1">
      <c r="A83" s="19"/>
      <c r="B83" s="72"/>
      <c r="C83" s="75" t="s">
        <v>25</v>
      </c>
      <c r="D83" s="1" t="s">
        <v>75</v>
      </c>
      <c r="E83" s="1" t="s">
        <v>68</v>
      </c>
      <c r="F83" s="42" t="s">
        <v>30</v>
      </c>
      <c r="G83" s="50">
        <f aca="true" t="shared" si="16" ref="G83:L83">G85+G84</f>
        <v>271279.08</v>
      </c>
      <c r="H83" s="50">
        <f t="shared" si="16"/>
        <v>384646.72</v>
      </c>
      <c r="I83" s="50">
        <f t="shared" si="16"/>
        <v>518260.11</v>
      </c>
      <c r="J83" s="50">
        <f t="shared" si="16"/>
        <v>518801.06</v>
      </c>
      <c r="K83" s="50">
        <f t="shared" si="16"/>
        <v>516422.75</v>
      </c>
      <c r="L83" s="50">
        <f t="shared" si="16"/>
        <v>325000</v>
      </c>
    </row>
    <row r="84" spans="1:12" ht="21" customHeight="1">
      <c r="A84" s="19"/>
      <c r="B84" s="73"/>
      <c r="C84" s="76"/>
      <c r="D84" s="1" t="s">
        <v>82</v>
      </c>
      <c r="E84" s="1" t="s">
        <v>68</v>
      </c>
      <c r="F84" s="42" t="s">
        <v>30</v>
      </c>
      <c r="G84" s="50">
        <f aca="true" t="shared" si="17" ref="G84:L84">G26+G42</f>
        <v>120038.81</v>
      </c>
      <c r="H84" s="50">
        <f t="shared" si="17"/>
        <v>179219.72</v>
      </c>
      <c r="I84" s="50">
        <f t="shared" si="17"/>
        <v>178260.11</v>
      </c>
      <c r="J84" s="50">
        <f t="shared" si="17"/>
        <v>178801.06</v>
      </c>
      <c r="K84" s="65">
        <f t="shared" si="17"/>
        <v>176422.75</v>
      </c>
      <c r="L84" s="65">
        <f t="shared" si="17"/>
        <v>0</v>
      </c>
    </row>
    <row r="85" spans="1:12" ht="21" customHeight="1">
      <c r="A85" s="19"/>
      <c r="B85" s="74"/>
      <c r="C85" s="77"/>
      <c r="D85" s="1" t="s">
        <v>83</v>
      </c>
      <c r="E85" s="46" t="s">
        <v>7</v>
      </c>
      <c r="F85" s="42" t="s">
        <v>30</v>
      </c>
      <c r="G85" s="65">
        <f aca="true" t="shared" si="18" ref="G85:L85">G80+G27+G43</f>
        <v>151240.27000000002</v>
      </c>
      <c r="H85" s="65">
        <f t="shared" si="18"/>
        <v>205427</v>
      </c>
      <c r="I85" s="65">
        <f t="shared" si="18"/>
        <v>340000</v>
      </c>
      <c r="J85" s="65">
        <f t="shared" si="18"/>
        <v>340000</v>
      </c>
      <c r="K85" s="65">
        <f t="shared" si="18"/>
        <v>340000</v>
      </c>
      <c r="L85" s="65">
        <f t="shared" si="18"/>
        <v>325000</v>
      </c>
    </row>
    <row r="86" spans="1:12" ht="21" customHeight="1">
      <c r="A86" s="19"/>
      <c r="B86" s="72"/>
      <c r="C86" s="75" t="s">
        <v>89</v>
      </c>
      <c r="D86" s="1" t="s">
        <v>75</v>
      </c>
      <c r="E86" s="1" t="s">
        <v>68</v>
      </c>
      <c r="F86" s="42" t="s">
        <v>30</v>
      </c>
      <c r="G86" s="50">
        <f aca="true" t="shared" si="19" ref="G86:L86">SUM(G87:G88)</f>
        <v>54604120.72</v>
      </c>
      <c r="H86" s="50">
        <f t="shared" si="19"/>
        <v>58435887.46</v>
      </c>
      <c r="I86" s="50">
        <f t="shared" si="19"/>
        <v>53764687</v>
      </c>
      <c r="J86" s="50">
        <f t="shared" si="19"/>
        <v>45088405</v>
      </c>
      <c r="K86" s="50">
        <f t="shared" si="19"/>
        <v>42250505</v>
      </c>
      <c r="L86" s="50">
        <f t="shared" si="19"/>
        <v>39866270</v>
      </c>
    </row>
    <row r="87" spans="1:12" ht="21" customHeight="1">
      <c r="A87" s="19"/>
      <c r="B87" s="73"/>
      <c r="C87" s="76"/>
      <c r="D87" s="1" t="s">
        <v>82</v>
      </c>
      <c r="E87" s="1" t="s">
        <v>68</v>
      </c>
      <c r="F87" s="42" t="s">
        <v>30</v>
      </c>
      <c r="G87" s="50">
        <f aca="true" t="shared" si="20" ref="G87:L88">G34</f>
        <v>3795000</v>
      </c>
      <c r="H87" s="50">
        <f t="shared" si="20"/>
        <v>4000470</v>
      </c>
      <c r="I87" s="50">
        <f t="shared" si="20"/>
        <v>3751070</v>
      </c>
      <c r="J87" s="50">
        <f t="shared" si="20"/>
        <v>3979670</v>
      </c>
      <c r="K87" s="50">
        <f t="shared" si="20"/>
        <v>3979670</v>
      </c>
      <c r="L87" s="50">
        <f t="shared" si="20"/>
        <v>4000470</v>
      </c>
    </row>
    <row r="88" spans="1:12" ht="21" customHeight="1">
      <c r="A88" s="19"/>
      <c r="B88" s="74"/>
      <c r="C88" s="77"/>
      <c r="D88" s="1" t="s">
        <v>83</v>
      </c>
      <c r="E88" s="46" t="s">
        <v>7</v>
      </c>
      <c r="F88" s="42" t="s">
        <v>30</v>
      </c>
      <c r="G88" s="51">
        <f t="shared" si="20"/>
        <v>50809120.72</v>
      </c>
      <c r="H88" s="51">
        <f t="shared" si="20"/>
        <v>54435417.46</v>
      </c>
      <c r="I88" s="51">
        <f t="shared" si="20"/>
        <v>50013617</v>
      </c>
      <c r="J88" s="51">
        <f t="shared" si="20"/>
        <v>41108735</v>
      </c>
      <c r="K88" s="51">
        <f t="shared" si="20"/>
        <v>38270835</v>
      </c>
      <c r="L88" s="51">
        <f t="shared" si="20"/>
        <v>35865800</v>
      </c>
    </row>
    <row r="89" spans="1:12" ht="21" customHeight="1">
      <c r="A89" s="19"/>
      <c r="B89" s="72"/>
      <c r="C89" s="75" t="s">
        <v>12</v>
      </c>
      <c r="D89" s="1" t="s">
        <v>75</v>
      </c>
      <c r="E89" s="1" t="s">
        <v>68</v>
      </c>
      <c r="F89" s="42" t="s">
        <v>30</v>
      </c>
      <c r="G89" s="51">
        <f aca="true" t="shared" si="21" ref="G89:L89">SUM(G90:G92)</f>
        <v>27128337.29</v>
      </c>
      <c r="H89" s="51">
        <f t="shared" si="21"/>
        <v>26857021.130000003</v>
      </c>
      <c r="I89" s="51">
        <f t="shared" si="21"/>
        <v>25449868.7</v>
      </c>
      <c r="J89" s="51">
        <f t="shared" si="21"/>
        <v>19083058.080000002</v>
      </c>
      <c r="K89" s="51">
        <f t="shared" si="21"/>
        <v>19079681.85</v>
      </c>
      <c r="L89" s="51">
        <f t="shared" si="21"/>
        <v>17703400</v>
      </c>
    </row>
    <row r="90" spans="1:12" ht="21" customHeight="1">
      <c r="A90" s="19"/>
      <c r="B90" s="73"/>
      <c r="C90" s="76"/>
      <c r="D90" s="1" t="s">
        <v>82</v>
      </c>
      <c r="E90" s="1" t="s">
        <v>68</v>
      </c>
      <c r="F90" s="42" t="s">
        <v>30</v>
      </c>
      <c r="G90" s="51">
        <f aca="true" t="shared" si="22" ref="G90:L90">G29+G45</f>
        <v>133207.62</v>
      </c>
      <c r="H90" s="51">
        <f t="shared" si="22"/>
        <v>194800</v>
      </c>
      <c r="I90" s="51">
        <f t="shared" si="22"/>
        <v>246168.72</v>
      </c>
      <c r="J90" s="51">
        <f t="shared" si="22"/>
        <v>246915.76</v>
      </c>
      <c r="K90" s="65">
        <f t="shared" si="22"/>
        <v>243631.41999999998</v>
      </c>
      <c r="L90" s="65">
        <f t="shared" si="22"/>
        <v>0</v>
      </c>
    </row>
    <row r="91" spans="1:12" ht="21" customHeight="1">
      <c r="A91" s="19"/>
      <c r="B91" s="73"/>
      <c r="C91" s="76"/>
      <c r="D91" s="1" t="s">
        <v>83</v>
      </c>
      <c r="E91" s="46" t="s">
        <v>7</v>
      </c>
      <c r="F91" s="42" t="s">
        <v>30</v>
      </c>
      <c r="G91" s="51">
        <f aca="true" t="shared" si="23" ref="G91:L91">G30+G37+G46+G62+G73</f>
        <v>25015129.669999998</v>
      </c>
      <c r="H91" s="51">
        <f t="shared" si="23"/>
        <v>25298131.130000003</v>
      </c>
      <c r="I91" s="51">
        <f>I30+I37+I46+I62+I73+I65</f>
        <v>23746109.98</v>
      </c>
      <c r="J91" s="51">
        <f>J30+J37+J46+J62+J73+J65</f>
        <v>17361552.32</v>
      </c>
      <c r="K91" s="51">
        <f>K30+K37+K46+K62+K73+K65</f>
        <v>17361460.43</v>
      </c>
      <c r="L91" s="51">
        <f t="shared" si="23"/>
        <v>16403400</v>
      </c>
    </row>
    <row r="92" spans="1:12" ht="21" customHeight="1">
      <c r="A92" s="19"/>
      <c r="B92" s="74"/>
      <c r="C92" s="77"/>
      <c r="D92" s="1" t="s">
        <v>85</v>
      </c>
      <c r="E92" s="1" t="s">
        <v>7</v>
      </c>
      <c r="F92" s="47" t="s">
        <v>30</v>
      </c>
      <c r="G92" s="52">
        <f aca="true" t="shared" si="24" ref="G92:L92">G63</f>
        <v>1980000</v>
      </c>
      <c r="H92" s="52">
        <f t="shared" si="24"/>
        <v>1364090</v>
      </c>
      <c r="I92" s="52">
        <f>I63+I66</f>
        <v>1457590</v>
      </c>
      <c r="J92" s="52">
        <f>J63+J66</f>
        <v>1474590</v>
      </c>
      <c r="K92" s="52">
        <f>K63+K66</f>
        <v>1474590</v>
      </c>
      <c r="L92" s="52">
        <f t="shared" si="24"/>
        <v>1300000</v>
      </c>
    </row>
    <row r="93" spans="1:12" ht="18.75" customHeight="1">
      <c r="A93" s="19"/>
      <c r="B93" s="72"/>
      <c r="C93" s="75" t="s">
        <v>86</v>
      </c>
      <c r="D93" s="1" t="s">
        <v>75</v>
      </c>
      <c r="E93" s="1" t="s">
        <v>68</v>
      </c>
      <c r="F93" s="42" t="s">
        <v>30</v>
      </c>
      <c r="G93" s="52">
        <f aca="true" t="shared" si="25" ref="G93:L93">G94</f>
        <v>736234.8</v>
      </c>
      <c r="H93" s="52">
        <f t="shared" si="25"/>
        <v>748896.71</v>
      </c>
      <c r="I93" s="65">
        <f t="shared" si="25"/>
        <v>0</v>
      </c>
      <c r="J93" s="65">
        <f t="shared" si="25"/>
        <v>0</v>
      </c>
      <c r="K93" s="65">
        <f t="shared" si="25"/>
        <v>0</v>
      </c>
      <c r="L93" s="65">
        <f t="shared" si="25"/>
        <v>0</v>
      </c>
    </row>
    <row r="94" spans="1:12" ht="18.75" customHeight="1">
      <c r="A94" s="19"/>
      <c r="B94" s="74"/>
      <c r="C94" s="77"/>
      <c r="D94" s="1" t="s">
        <v>83</v>
      </c>
      <c r="E94" s="46" t="s">
        <v>7</v>
      </c>
      <c r="F94" s="42" t="s">
        <v>30</v>
      </c>
      <c r="G94" s="52">
        <f aca="true" t="shared" si="26" ref="G94:L94">G39</f>
        <v>736234.8</v>
      </c>
      <c r="H94" s="52">
        <f t="shared" si="26"/>
        <v>748896.71</v>
      </c>
      <c r="I94" s="65">
        <f t="shared" si="26"/>
        <v>0</v>
      </c>
      <c r="J94" s="65">
        <f t="shared" si="26"/>
        <v>0</v>
      </c>
      <c r="K94" s="65">
        <f t="shared" si="26"/>
        <v>0</v>
      </c>
      <c r="L94" s="65">
        <f t="shared" si="26"/>
        <v>0</v>
      </c>
    </row>
    <row r="95" spans="1:12" ht="33" customHeight="1">
      <c r="A95" s="19"/>
      <c r="B95" s="72"/>
      <c r="C95" s="75" t="s">
        <v>26</v>
      </c>
      <c r="D95" s="1" t="s">
        <v>75</v>
      </c>
      <c r="E95" s="1" t="s">
        <v>7</v>
      </c>
      <c r="F95" s="47" t="s">
        <v>30</v>
      </c>
      <c r="G95" s="52">
        <f aca="true" t="shared" si="27" ref="G95:L95">G96</f>
        <v>525000</v>
      </c>
      <c r="H95" s="52">
        <f t="shared" si="27"/>
        <v>500000</v>
      </c>
      <c r="I95" s="52">
        <f t="shared" si="27"/>
        <v>710000</v>
      </c>
      <c r="J95" s="70">
        <f t="shared" si="27"/>
        <v>0</v>
      </c>
      <c r="K95" s="70">
        <f t="shared" si="27"/>
        <v>0</v>
      </c>
      <c r="L95" s="52">
        <f t="shared" si="27"/>
        <v>30000</v>
      </c>
    </row>
    <row r="96" spans="1:12" ht="33" customHeight="1">
      <c r="A96" s="18"/>
      <c r="B96" s="74"/>
      <c r="C96" s="77"/>
      <c r="D96" s="1" t="s">
        <v>83</v>
      </c>
      <c r="E96" s="1" t="s">
        <v>7</v>
      </c>
      <c r="F96" s="47" t="s">
        <v>30</v>
      </c>
      <c r="G96" s="53">
        <f aca="true" t="shared" si="28" ref="G96:L96">G52</f>
        <v>525000</v>
      </c>
      <c r="H96" s="48">
        <f t="shared" si="28"/>
        <v>500000</v>
      </c>
      <c r="I96" s="48">
        <f t="shared" si="28"/>
        <v>710000</v>
      </c>
      <c r="J96" s="71">
        <f t="shared" si="28"/>
        <v>0</v>
      </c>
      <c r="K96" s="71">
        <f t="shared" si="28"/>
        <v>0</v>
      </c>
      <c r="L96" s="48">
        <f t="shared" si="28"/>
        <v>30000</v>
      </c>
    </row>
    <row r="98" spans="7:12" ht="15.75" hidden="1">
      <c r="G98" s="66"/>
      <c r="H98" s="66"/>
      <c r="I98" s="66"/>
      <c r="J98" s="66"/>
      <c r="K98" s="66"/>
      <c r="L98" s="66"/>
    </row>
    <row r="99" spans="3:12" ht="15.75" hidden="1">
      <c r="C99" s="8" t="s">
        <v>88</v>
      </c>
      <c r="D99" s="1" t="s">
        <v>83</v>
      </c>
      <c r="G99" s="67">
        <f aca="true" t="shared" si="29" ref="G99:L99">G85+G88+G91+G94+G96</f>
        <v>77236725.46</v>
      </c>
      <c r="H99" s="67">
        <f t="shared" si="29"/>
        <v>81187872.3</v>
      </c>
      <c r="I99" s="67">
        <f t="shared" si="29"/>
        <v>74809726.98</v>
      </c>
      <c r="J99" s="67">
        <f t="shared" si="29"/>
        <v>58810287.32</v>
      </c>
      <c r="K99" s="67">
        <f t="shared" si="29"/>
        <v>55972295.43</v>
      </c>
      <c r="L99" s="67">
        <f t="shared" si="29"/>
        <v>52624200</v>
      </c>
    </row>
    <row r="100" spans="4:12" ht="15.75" hidden="1">
      <c r="D100" s="1" t="s">
        <v>82</v>
      </c>
      <c r="G100" s="67">
        <f aca="true" t="shared" si="30" ref="G100:L100">G84+G87+G90</f>
        <v>4048246.43</v>
      </c>
      <c r="H100" s="67">
        <f t="shared" si="30"/>
        <v>4374489.720000001</v>
      </c>
      <c r="I100" s="67">
        <f t="shared" si="30"/>
        <v>4175498.83</v>
      </c>
      <c r="J100" s="67">
        <f t="shared" si="30"/>
        <v>4405386.82</v>
      </c>
      <c r="K100" s="67">
        <f t="shared" si="30"/>
        <v>4399724.17</v>
      </c>
      <c r="L100" s="67">
        <f t="shared" si="30"/>
        <v>4000470</v>
      </c>
    </row>
    <row r="101" spans="4:12" ht="31.5" hidden="1">
      <c r="D101" s="1" t="s">
        <v>85</v>
      </c>
      <c r="G101" s="67">
        <f aca="true" t="shared" si="31" ref="G101:L101">G92</f>
        <v>1980000</v>
      </c>
      <c r="H101" s="67">
        <f t="shared" si="31"/>
        <v>1364090</v>
      </c>
      <c r="I101" s="67">
        <f t="shared" si="31"/>
        <v>1457590</v>
      </c>
      <c r="J101" s="67">
        <f t="shared" si="31"/>
        <v>1474590</v>
      </c>
      <c r="K101" s="67">
        <f t="shared" si="31"/>
        <v>1474590</v>
      </c>
      <c r="L101" s="67">
        <f t="shared" si="31"/>
        <v>1300000</v>
      </c>
    </row>
    <row r="102" ht="15.75" hidden="1"/>
    <row r="103" ht="15.75" hidden="1"/>
    <row r="104" spans="3:12" ht="15.75" hidden="1">
      <c r="C104" t="s">
        <v>87</v>
      </c>
      <c r="D104" s="1" t="s">
        <v>83</v>
      </c>
      <c r="G104" s="66">
        <f aca="true" t="shared" si="32" ref="G104:L104">G27+G30+G35+G37+G39+G43+G46</f>
        <v>59290594.74</v>
      </c>
      <c r="H104" s="66">
        <f t="shared" si="32"/>
        <v>59670021.52</v>
      </c>
      <c r="I104" s="66">
        <f t="shared" si="32"/>
        <v>50523617</v>
      </c>
      <c r="J104" s="66">
        <f t="shared" si="32"/>
        <v>41618735</v>
      </c>
      <c r="K104" s="66">
        <f t="shared" si="32"/>
        <v>38780835</v>
      </c>
      <c r="L104" s="66">
        <f t="shared" si="32"/>
        <v>36340800</v>
      </c>
    </row>
    <row r="105" spans="4:12" ht="15.75" hidden="1">
      <c r="D105" s="1" t="s">
        <v>82</v>
      </c>
      <c r="G105" s="66">
        <f aca="true" t="shared" si="33" ref="G105:L105">G26+G29+G34+G42+G45</f>
        <v>4048246.4299999997</v>
      </c>
      <c r="H105" s="66">
        <f t="shared" si="33"/>
        <v>4374489.72</v>
      </c>
      <c r="I105" s="66">
        <f t="shared" si="33"/>
        <v>4175498.83</v>
      </c>
      <c r="J105" s="66">
        <f t="shared" si="33"/>
        <v>4405386.82</v>
      </c>
      <c r="K105" s="66">
        <f t="shared" si="33"/>
        <v>4399724.17</v>
      </c>
      <c r="L105" s="66">
        <f t="shared" si="33"/>
        <v>4000470</v>
      </c>
    </row>
    <row r="106" ht="31.5" hidden="1">
      <c r="D106" s="1" t="s">
        <v>85</v>
      </c>
    </row>
    <row r="107" ht="15.75" hidden="1"/>
    <row r="108" ht="15.75" hidden="1"/>
    <row r="109" ht="15.75" hidden="1"/>
    <row r="110" ht="15.75" hidden="1"/>
  </sheetData>
  <sheetProtection/>
  <mergeCells count="55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1:B52"/>
    <mergeCell ref="C51:C52"/>
    <mergeCell ref="B54:L54"/>
    <mergeCell ref="B55:L55"/>
    <mergeCell ref="B61:B63"/>
    <mergeCell ref="C61:C63"/>
    <mergeCell ref="B64:B66"/>
    <mergeCell ref="C64:C66"/>
    <mergeCell ref="B68:L68"/>
    <mergeCell ref="B69:L69"/>
    <mergeCell ref="B72:B73"/>
    <mergeCell ref="C72:C73"/>
    <mergeCell ref="B75:L75"/>
    <mergeCell ref="B76:L76"/>
    <mergeCell ref="B79:B80"/>
    <mergeCell ref="C79:C80"/>
    <mergeCell ref="B83:B85"/>
    <mergeCell ref="C83:C85"/>
    <mergeCell ref="B86:B88"/>
    <mergeCell ref="C86:C88"/>
    <mergeCell ref="B89:B92"/>
    <mergeCell ref="C89:C92"/>
    <mergeCell ref="B93:B94"/>
    <mergeCell ref="C93:C94"/>
    <mergeCell ref="B95:B96"/>
    <mergeCell ref="C95:C96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2021-12-24T10:20:19Z</cp:lastPrinted>
  <dcterms:created xsi:type="dcterms:W3CDTF">2013-07-25T04:40:16Z</dcterms:created>
  <dcterms:modified xsi:type="dcterms:W3CDTF">2021-12-24T10:46:44Z</dcterms:modified>
  <cp:category/>
  <cp:version/>
  <cp:contentType/>
  <cp:contentStatus/>
</cp:coreProperties>
</file>