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480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<sst xmlns="http://schemas.openxmlformats.org/spreadsheetml/2006/main" count="193" uniqueCount="114">
  <si>
    <t>№п/п</t>
  </si>
  <si>
    <t>Всего</t>
  </si>
  <si>
    <t>год</t>
  </si>
  <si>
    <t xml:space="preserve">ВСЕГО </t>
  </si>
  <si>
    <t>Ответственный исполнитель, соисполнитель</t>
  </si>
  <si>
    <t>комитет экономики администрации Добринского муниципального района</t>
  </si>
  <si>
    <t>управление финансов администрации Добринского муниципального района</t>
  </si>
  <si>
    <t>ВСЕГО</t>
  </si>
  <si>
    <t>Ответственный исполнитель: комитет ЖКХ , строительства и дорожного хозяйства</t>
  </si>
  <si>
    <t>комитет  экономики</t>
  </si>
  <si>
    <t xml:space="preserve">соисполнитель: учреждения отдела образования </t>
  </si>
  <si>
    <t>Отдел  образования  администрации  Добринского  муниципального  района</t>
  </si>
  <si>
    <t>Подпрограмма 2 "Развитие  автомобильных дорог местного значения Добринского муниципального района"</t>
  </si>
  <si>
    <t>комитет ЖКХ , строительства и дорожного хозяйства</t>
  </si>
  <si>
    <t>содержание  автомобильных  дорог</t>
  </si>
  <si>
    <t>Муниципальное автономное учреждение культуры "Добринский межпоселенческий центр культуры и досуга"</t>
  </si>
  <si>
    <t>5.</t>
  </si>
  <si>
    <t xml:space="preserve">Подпрограмма 1 "Строительство, реконструкция, капитальный  ремонт объектов социальной сферы и муниципального жилого фонда,   организация газоснабжения Добринского муниципального района".  </t>
  </si>
  <si>
    <t>Взносы на капитальный ремонт  муниципальных квартир</t>
  </si>
  <si>
    <t xml:space="preserve"> комитет ЖКХ , строительства и дорожного хозяйства</t>
  </si>
  <si>
    <t>Основное мероприятие2 подпрограммы 2  Капитальный ремонт и ремонт  дворовых территорий:</t>
  </si>
  <si>
    <t>Подпрограмма 3 "Энергосбережение  и повышение энергетической  эффективности Добринского муниципального района</t>
  </si>
  <si>
    <t>отдел образования</t>
  </si>
  <si>
    <r>
      <t xml:space="preserve">Основное мероприятие 2 подпрограммы 3 </t>
    </r>
    <r>
      <rPr>
        <sz val="11"/>
        <color indexed="8"/>
        <rFont val="Times New Roman"/>
        <family val="1"/>
      </rPr>
      <t>Установка автоматического теплового пункта в котельной администрации Добринского муниципального района</t>
    </r>
  </si>
  <si>
    <r>
      <t xml:space="preserve"> </t>
    </r>
    <r>
      <rPr>
        <b/>
        <sz val="11"/>
        <color indexed="8"/>
        <rFont val="Times New Roman"/>
        <family val="1"/>
      </rPr>
      <t>Основное мероприятие 3 подпрограммы 3</t>
    </r>
    <r>
      <rPr>
        <sz val="11"/>
        <color indexed="8"/>
        <rFont val="Times New Roman"/>
        <family val="1"/>
      </rPr>
      <t xml:space="preserve">     Субсидии  на софинансирование  работ  по  переводу  многоквартирных  домов  на  индивидуальные  источники теплоснабжения</t>
    </r>
  </si>
  <si>
    <r>
      <t xml:space="preserve">Основное мероприятие 6  подпрограммы 3   </t>
    </r>
    <r>
      <rPr>
        <sz val="11"/>
        <color indexed="8"/>
        <rFont val="Times New Roman"/>
        <family val="1"/>
      </rPr>
      <t>Содержание и  тепло, энергоснабжение  котельных</t>
    </r>
  </si>
  <si>
    <t>Подпрограмма 4 "Строительство ,  содержание  и ремонт  инженерных  сетей  водоснабжения  и  водоотведения  Добринского  муниципального  района"</t>
  </si>
  <si>
    <t xml:space="preserve">Основное мероприятие 2подпрограммы 4  Строительство  и  ремонт   объектов  водоотведения  </t>
  </si>
  <si>
    <t>% исполнения</t>
  </si>
  <si>
    <t>Годовой план</t>
  </si>
  <si>
    <t>* 1Указывается причина низкого освоения средств районного  бюджета при кассовых расходах менее 95% - по итогам отчетного года.</t>
  </si>
  <si>
    <t xml:space="preserve">Верхнематренский сельсовет </t>
  </si>
  <si>
    <t xml:space="preserve">Демшинский сельсовет </t>
  </si>
  <si>
    <t xml:space="preserve">Дубовской сельсовет </t>
  </si>
  <si>
    <t xml:space="preserve">Мазейский сельсовет </t>
  </si>
  <si>
    <t>Нижнематренский  сельсовет</t>
  </si>
  <si>
    <t>Новочеркутинский  сельсовет</t>
  </si>
  <si>
    <t xml:space="preserve">Павловский сельсовет  </t>
  </si>
  <si>
    <t xml:space="preserve">Петровский сельсовет </t>
  </si>
  <si>
    <t xml:space="preserve">Пушкинский  сельсовет  </t>
  </si>
  <si>
    <t xml:space="preserve">Среднематренский  сельсовет </t>
  </si>
  <si>
    <t xml:space="preserve">Тихвинский сельсовет </t>
  </si>
  <si>
    <t xml:space="preserve">Хворостянский сельсовет </t>
  </si>
  <si>
    <t>Основное мероприятие 1подпрограммы 4  регистрация объектов водоснабжения и водоотведения</t>
  </si>
  <si>
    <t>Основное  мероприятие 3 подпрограммы1 Выполнение  плановых заданий по строительству и капитальному ремонту  объектов муниципального фонда</t>
  </si>
  <si>
    <t>Основное мероприятие3   подпрограммы 2 Строительство автомобильных дорог</t>
  </si>
  <si>
    <r>
      <t>О</t>
    </r>
    <r>
      <rPr>
        <b/>
        <sz val="11"/>
        <color indexed="8"/>
        <rFont val="Times New Roman"/>
        <family val="1"/>
      </rPr>
      <t>сновное мероприятие  4 подпрограммы 2 Содержание автомобильных дорог</t>
    </r>
  </si>
  <si>
    <t>Наименование подпрограмм, основных мероприятий</t>
  </si>
  <si>
    <t>субсидии из бюджета муниципального района на компенсацию выпадающих доходов, возникающих вследствие регулирования тарифов на перевозку пассажиров автомобильным транспортом общего пользования на территории Добринского муниципального района  ОАО " Добринское  АТП"</t>
  </si>
  <si>
    <t>Оформление  документации для регистрации прав собственности  на объекты водоснабжения и водоотведения</t>
  </si>
  <si>
    <t>Выполнение работ по устройству  наружной канализационной сети в п. Добринка</t>
  </si>
  <si>
    <t>Причины низкого освоения средств районного бюджета*</t>
  </si>
  <si>
    <t>ответственный  исполнитель: комитет ЖКХ , строительства и дорожного хозяйства</t>
  </si>
  <si>
    <r>
      <t xml:space="preserve">Основное мероприятие 4  подпрограммы 3 </t>
    </r>
    <r>
      <rPr>
        <sz val="11"/>
        <color indexed="8"/>
        <rFont val="Times New Roman"/>
        <family val="1"/>
      </rPr>
      <t>Замена  сетевых  насосов в котельной администрации Добринского муниципального района</t>
    </r>
  </si>
  <si>
    <r>
      <t>О</t>
    </r>
    <r>
      <rPr>
        <b/>
        <sz val="11"/>
        <color indexed="8"/>
        <rFont val="Times New Roman"/>
        <family val="1"/>
      </rPr>
      <t>сновное мероприятие 1подпрограммы 2 Капитальный  ремонт  и  ремонт автомобильных дорог   в том числе:</t>
    </r>
  </si>
  <si>
    <t xml:space="preserve">ремонт инженерных  сетей водоснабжения </t>
  </si>
  <si>
    <r>
      <t xml:space="preserve">Основное мероприятие 1 подпрограммы 3 </t>
    </r>
    <r>
      <rPr>
        <sz val="11"/>
        <color indexed="8"/>
        <rFont val="Times New Roman"/>
        <family val="1"/>
      </rPr>
      <t>Замена котлов «Ишма» на котлы с большим КПД</t>
    </r>
  </si>
  <si>
    <t>Основное мероприятие 7 подпрограммы 3 Изготовление  проектно-сметной  документации на перевод квартир в МКД  на индивидуальные  источники теплоснабжения</t>
  </si>
  <si>
    <r>
      <rPr>
        <b/>
        <sz val="11"/>
        <color indexed="8"/>
        <rFont val="Times New Roman"/>
        <family val="1"/>
      </rPr>
      <t xml:space="preserve">Основное мероприятие 5 подпрограммы 3 </t>
    </r>
    <r>
      <rPr>
        <sz val="11"/>
        <color indexed="8"/>
        <rFont val="Times New Roman"/>
        <family val="1"/>
      </rPr>
      <t>приобретение резервных  источников  питания (генераторов)  для  котельных</t>
    </r>
  </si>
  <si>
    <t>Основное мероприятие1 подпрограммы 1 Капитальный ремонт  учреждений образования, культуры: в том числе:</t>
  </si>
  <si>
    <t>Каверинский сельсовет</t>
  </si>
  <si>
    <t xml:space="preserve">Дуровский сельсовет </t>
  </si>
  <si>
    <t>Добринский сельсовет</t>
  </si>
  <si>
    <t xml:space="preserve">Богородицкий  сельсовет </t>
  </si>
  <si>
    <t xml:space="preserve">Березнеговатский сельсовет </t>
  </si>
  <si>
    <t>Талицкий  сельсовет</t>
  </si>
  <si>
    <r>
      <t>О</t>
    </r>
    <r>
      <rPr>
        <b/>
        <sz val="11"/>
        <color indexed="8"/>
        <rFont val="Times New Roman"/>
        <family val="1"/>
      </rPr>
      <t>сновное мероприятие 5 подпрограммы 2 Организация  транспортного обслуживания населения автомобильным транспортом в том числе:</t>
    </r>
  </si>
  <si>
    <t>Основное мероприятие 8 Техническое  перевооружение  газовых котельных</t>
  </si>
  <si>
    <t xml:space="preserve">Содержание КНС в с.Дубовое </t>
  </si>
  <si>
    <t>Основное мероприятие 3 подпрограммы 4 Приобретение  коммунальной техники</t>
  </si>
  <si>
    <t>приобретение коммунальной техники</t>
  </si>
  <si>
    <t>Содержание и обслуживание  многоквартирных домов</t>
  </si>
  <si>
    <t>Изготовление технического плана на а/д Плавица- д.Покровка</t>
  </si>
  <si>
    <t>Капитальный ремонт здания филлала  МБОУ СОШ с.Дубовое в с. Хворостянка (замена окон)</t>
  </si>
  <si>
    <t>Капитальный ремонт здания филиала МБОУ СОШ Талицкий Чамлык  в с.Паршиновка  (замена окон)</t>
  </si>
  <si>
    <t>Капитальный ремонт здания МБДОУ детский сад с.Талицкий Чамлык</t>
  </si>
  <si>
    <t>Капитальный ремонт здания  филиала МБОУ "Гимназия им. И.М. Макаренкова с. Ольговка в д. Большая Плавица (замена оконных блоков)</t>
  </si>
  <si>
    <t>Ремонт  спортивного  зала  в МБОУ " Лицей №1"  п. Добринка</t>
  </si>
  <si>
    <t>Реконструкция здания МБОУ "Лицей №1" п. Добринка для пристройки помещения спортивного зала</t>
  </si>
  <si>
    <t>Капитальный ремонт здания  МАДОУ д/с  ст. Плавица (замена оконных блоков)</t>
  </si>
  <si>
    <t>Капитальный ремонт здания МБОУ детский сад п. Петровский (замена кровли)</t>
  </si>
  <si>
    <t>Капитальный ремонт отопления, водоснабжения и канализации в МАДОУ д/с п. Петровский</t>
  </si>
  <si>
    <t>Капитальный ремонт здания    МБОУ СОШ с. Пушкино (замена дверных блоков)</t>
  </si>
  <si>
    <t>Капитальный ремонт здания    МАДОУ  д/с  №4 п. Добринка  (замена кровли)</t>
  </si>
  <si>
    <t>Капитальный  ремонт  здания ДК  п. Добринка       ( ремонт фасада  с заменой  окон,  выполнение  общестроительных  работ  в  большом  зале  здания, ремонт  кровли,  ремонт  санузлов)</t>
  </si>
  <si>
    <t>муниципальное    авто-номное  учреждение  культуры " Добринский  межпоселенческий  центр культуры  и  досуга"</t>
  </si>
  <si>
    <t>Капитальный ремонт здания МБУ ДО ДЮЦ "Ритм" п. Добринка (устройство вентилируемого фасада)</t>
  </si>
  <si>
    <t>Капитальный ремонт крыши пристроечной части здания со стороны дворового фасада МАУ ДО "ДЮСШ "Жемчужина" п. Добринка</t>
  </si>
  <si>
    <t>Капитальный ремонт крыши пристроечной части здания со стороны главного фасада МАУ ДО "ДЮСШ "Жемчужина" п. Добринка</t>
  </si>
  <si>
    <t>Ремонт спортивного зала МБОУ СОШ №2 п. Добринка</t>
  </si>
  <si>
    <t>Ремонт кабинетов  администрации района</t>
  </si>
  <si>
    <t>Резерв муниципального района</t>
  </si>
  <si>
    <t>Капитальный ремонт в п. Добринка ул. Правды и в с. Паршиновка ул. Молодежная</t>
  </si>
  <si>
    <t>строительство а/д в с. Талицкий Чамлык ул. Центральная</t>
  </si>
  <si>
    <t>комитет  экономики и инвестиционной деятельности</t>
  </si>
  <si>
    <t>Основное мероприятие 9 подпрограммы 3 Модернизация системы теплоснабжения МАУ ДО "ДЮСШ "Жемчужина" п. Добринка с применением энергосберегающего оборудования и технологий</t>
  </si>
  <si>
    <t>Основное мероприятие 6  подпрограммы3Содержание  и тепло, энергоснабжение котельных</t>
  </si>
  <si>
    <t>1 полугодие 2017год         Факт</t>
  </si>
  <si>
    <t>Расходы отчетного периода 1полугодие 2017г</t>
  </si>
  <si>
    <t>за 1 полугодие 2017  год.</t>
  </si>
  <si>
    <t>Программа " Обеспечение  населения Добринского муниципального   района качественной инфраструктурой  и услугами  жилищно-коммунального хозяйства на  2014-2020 годы"</t>
  </si>
  <si>
    <t xml:space="preserve">Капитальный ремонт здания Управления финансов </t>
  </si>
  <si>
    <t>Капитальный ремонт здания МБУ "Бухгалтерия учреждений образования"</t>
  </si>
  <si>
    <t>Основное  мероприятие 4 подпрограммы 1   Строительство  сетей  газопровода</t>
  </si>
  <si>
    <t xml:space="preserve"> изготовление  проектно-сметной  документации   на  строительство газопровода  в  п. Добринка  микрорайонов  " Восточный"  и " Прогресс"</t>
  </si>
  <si>
    <t>Основное  мероприятие 5 подпрограммы 1   Техническое обслуживание и ремонт газопроводов высокого и низкого давления</t>
  </si>
  <si>
    <t>Техническое обслуживание и ремонт газопроводов высокого и низкого давления</t>
  </si>
  <si>
    <t>Основное  мероприятие 7 подпрограммы 1   Устройство стелы "Лучшие люди Добринского района" в п. Добринка</t>
  </si>
  <si>
    <t>Устройство стелы "Лучшие люди Добринского района" в п. Добринка</t>
  </si>
  <si>
    <t>Информация о ходе выполнения муниципальной  программы " Обеспечение  населения Добринского муниципального   района качественной инфраструктурой  и услугами  жилищно-коммунального хозяйства на  2014-2020 годы" за счет средств муниципального бюджета</t>
  </si>
  <si>
    <t xml:space="preserve">Начальник  отдела строительства и дорожного </t>
  </si>
  <si>
    <t>хозяйства</t>
  </si>
  <si>
    <t>Н.Е.Нечепуренко</t>
  </si>
  <si>
    <t>14.07.2017г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</si>
</sst>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000"/>
    <numFmt numFmtId="181" formatCode="0.00000"/>
    <numFmt numFmtId="182" formatCode="0.000000"/>
    <numFmt numFmtId="183" formatCode="0.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2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2" fontId="49" fillId="0" borderId="10" xfId="0" applyNumberFormat="1" applyFont="1" applyBorder="1" applyAlignment="1">
      <alignment vertical="center"/>
    </xf>
    <xf numFmtId="172" fontId="49" fillId="0" borderId="10" xfId="0" applyNumberFormat="1" applyFon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5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/>
    </xf>
    <xf numFmtId="172" fontId="49" fillId="33" borderId="10" xfId="0" applyNumberFormat="1" applyFont="1" applyFill="1" applyBorder="1" applyAlignment="1">
      <alignment horizontal="center" vertical="center"/>
    </xf>
    <xf numFmtId="0" fontId="0" fillId="15" borderId="10" xfId="0" applyFill="1" applyBorder="1" applyAlignment="1">
      <alignment/>
    </xf>
    <xf numFmtId="0" fontId="50" fillId="1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2" fontId="51" fillId="33" borderId="10" xfId="0" applyNumberFormat="1" applyFont="1" applyFill="1" applyBorder="1" applyAlignment="1">
      <alignment vertical="center"/>
    </xf>
    <xf numFmtId="2" fontId="52" fillId="33" borderId="10" xfId="0" applyNumberFormat="1" applyFont="1" applyFill="1" applyBorder="1" applyAlignment="1">
      <alignment vertical="center"/>
    </xf>
    <xf numFmtId="2" fontId="49" fillId="33" borderId="10" xfId="0" applyNumberFormat="1" applyFont="1" applyFill="1" applyBorder="1" applyAlignment="1">
      <alignment vertical="center"/>
    </xf>
    <xf numFmtId="172" fontId="49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49" fillId="0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172" fontId="6" fillId="9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49" fillId="0" borderId="10" xfId="0" applyNumberFormat="1" applyFont="1" applyBorder="1" applyAlignment="1">
      <alignment horizontal="center" vertical="center" wrapText="1"/>
    </xf>
    <xf numFmtId="172" fontId="49" fillId="34" borderId="10" xfId="0" applyNumberFormat="1" applyFont="1" applyFill="1" applyBorder="1" applyAlignment="1">
      <alignment horizontal="center" vertical="center"/>
    </xf>
    <xf numFmtId="172" fontId="49" fillId="9" borderId="10" xfId="0" applyNumberFormat="1" applyFont="1" applyFill="1" applyBorder="1" applyAlignment="1">
      <alignment horizontal="center" vertical="center"/>
    </xf>
    <xf numFmtId="172" fontId="49" fillId="0" borderId="10" xfId="0" applyNumberFormat="1" applyFont="1" applyFill="1" applyBorder="1" applyAlignment="1">
      <alignment horizontal="center" vertical="center" wrapText="1"/>
    </xf>
    <xf numFmtId="172" fontId="49" fillId="34" borderId="10" xfId="0" applyNumberFormat="1" applyFont="1" applyFill="1" applyBorder="1" applyAlignment="1">
      <alignment horizontal="center"/>
    </xf>
    <xf numFmtId="172" fontId="49" fillId="15" borderId="10" xfId="0" applyNumberFormat="1" applyFont="1" applyFill="1" applyBorder="1" applyAlignment="1">
      <alignment horizontal="center" vertical="center"/>
    </xf>
    <xf numFmtId="172" fontId="52" fillId="33" borderId="10" xfId="0" applyNumberFormat="1" applyFont="1" applyFill="1" applyBorder="1" applyAlignment="1">
      <alignment horizontal="center" vertical="center" wrapText="1"/>
    </xf>
    <xf numFmtId="172" fontId="52" fillId="33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52" fillId="0" borderId="10" xfId="0" applyNumberFormat="1" applyFont="1" applyBorder="1" applyAlignment="1">
      <alignment horizontal="center" vertical="center"/>
    </xf>
    <xf numFmtId="172" fontId="48" fillId="0" borderId="10" xfId="0" applyNumberFormat="1" applyFont="1" applyFill="1" applyBorder="1" applyAlignment="1">
      <alignment horizontal="center" vertical="center"/>
    </xf>
    <xf numFmtId="172" fontId="48" fillId="34" borderId="10" xfId="0" applyNumberFormat="1" applyFont="1" applyFill="1" applyBorder="1" applyAlignment="1">
      <alignment/>
    </xf>
    <xf numFmtId="172" fontId="48" fillId="0" borderId="10" xfId="0" applyNumberFormat="1" applyFont="1" applyBorder="1" applyAlignment="1">
      <alignment/>
    </xf>
    <xf numFmtId="172" fontId="48" fillId="33" borderId="10" xfId="0" applyNumberFormat="1" applyFont="1" applyFill="1" applyBorder="1" applyAlignment="1">
      <alignment/>
    </xf>
    <xf numFmtId="172" fontId="53" fillId="15" borderId="10" xfId="0" applyNumberFormat="1" applyFont="1" applyFill="1" applyBorder="1" applyAlignment="1">
      <alignment horizontal="center" vertical="center"/>
    </xf>
    <xf numFmtId="172" fontId="54" fillId="15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172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15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="80" zoomScaleNormal="80" zoomScalePageLayoutView="0" workbookViewId="0" topLeftCell="A1">
      <selection activeCell="E89" sqref="E89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2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3.710937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1:14" ht="61.5" customHeight="1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3.25" customHeight="1">
      <c r="A2" s="73" t="s">
        <v>99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9" ht="18.75">
      <c r="B3" s="95"/>
      <c r="C3" s="95"/>
      <c r="D3" s="95"/>
      <c r="E3" s="95"/>
      <c r="F3" s="5"/>
      <c r="G3" s="4"/>
      <c r="H3" s="4"/>
      <c r="I3" s="4"/>
    </row>
    <row r="4" spans="1:14" ht="62.25" customHeight="1">
      <c r="A4" s="97" t="s">
        <v>0</v>
      </c>
      <c r="B4" s="97" t="s">
        <v>47</v>
      </c>
      <c r="C4" s="97"/>
      <c r="D4" s="97" t="s">
        <v>4</v>
      </c>
      <c r="E4" s="80" t="s">
        <v>98</v>
      </c>
      <c r="F4" s="80"/>
      <c r="G4" s="80"/>
      <c r="H4" s="80"/>
      <c r="I4" s="80"/>
      <c r="J4" s="80"/>
      <c r="K4" s="80"/>
      <c r="L4" s="80"/>
      <c r="M4" s="80"/>
      <c r="N4" s="87" t="s">
        <v>51</v>
      </c>
    </row>
    <row r="5" spans="1:14" ht="18.75">
      <c r="A5" s="97"/>
      <c r="B5" s="97"/>
      <c r="C5" s="97"/>
      <c r="D5" s="97"/>
      <c r="E5" s="80" t="s">
        <v>29</v>
      </c>
      <c r="F5" s="37">
        <v>2015</v>
      </c>
      <c r="G5" s="37">
        <v>2016</v>
      </c>
      <c r="H5" s="37">
        <v>2017</v>
      </c>
      <c r="I5" s="37">
        <v>2018</v>
      </c>
      <c r="J5" s="37">
        <v>2019</v>
      </c>
      <c r="K5" s="37">
        <v>2020</v>
      </c>
      <c r="L5" s="87" t="s">
        <v>97</v>
      </c>
      <c r="M5" s="87" t="s">
        <v>28</v>
      </c>
      <c r="N5" s="87"/>
    </row>
    <row r="6" spans="1:14" ht="56.25">
      <c r="A6" s="97"/>
      <c r="B6" s="97"/>
      <c r="C6" s="97"/>
      <c r="D6" s="97"/>
      <c r="E6" s="80"/>
      <c r="F6" s="37" t="s">
        <v>2</v>
      </c>
      <c r="G6" s="37" t="s">
        <v>2</v>
      </c>
      <c r="H6" s="37" t="s">
        <v>2</v>
      </c>
      <c r="I6" s="37" t="s">
        <v>2</v>
      </c>
      <c r="J6" s="37" t="s">
        <v>2</v>
      </c>
      <c r="K6" s="37" t="s">
        <v>2</v>
      </c>
      <c r="L6" s="87"/>
      <c r="M6" s="87"/>
      <c r="N6" s="87"/>
    </row>
    <row r="7" spans="1:14" ht="15.75">
      <c r="A7" s="38">
        <v>1</v>
      </c>
      <c r="B7" s="96">
        <v>2</v>
      </c>
      <c r="C7" s="96"/>
      <c r="D7" s="3">
        <v>3</v>
      </c>
      <c r="E7" s="3">
        <v>4</v>
      </c>
      <c r="F7" s="3">
        <v>9</v>
      </c>
      <c r="G7" s="3">
        <v>10</v>
      </c>
      <c r="H7" s="3">
        <v>11</v>
      </c>
      <c r="I7" s="3">
        <v>12</v>
      </c>
      <c r="J7" s="3">
        <v>13</v>
      </c>
      <c r="K7" s="3">
        <v>14</v>
      </c>
      <c r="L7" s="8">
        <v>6</v>
      </c>
      <c r="M7" s="8"/>
      <c r="N7" s="8"/>
    </row>
    <row r="8" spans="1:14" ht="40.5" customHeight="1">
      <c r="A8" s="91" t="s">
        <v>16</v>
      </c>
      <c r="B8" s="110" t="s">
        <v>100</v>
      </c>
      <c r="C8" s="110"/>
      <c r="D8" s="13" t="s">
        <v>7</v>
      </c>
      <c r="E8" s="35">
        <f>E9+E10+E11+E12</f>
        <v>56085.4</v>
      </c>
      <c r="F8" s="35"/>
      <c r="G8" s="35"/>
      <c r="H8" s="35"/>
      <c r="I8" s="35"/>
      <c r="J8" s="35"/>
      <c r="K8" s="35"/>
      <c r="L8" s="35">
        <f>L9+L10+L11+L12</f>
        <v>15222.799999999997</v>
      </c>
      <c r="M8" s="43">
        <f aca="true" t="shared" si="0" ref="M8:M59">L8/E8*100</f>
        <v>27.142179604674293</v>
      </c>
      <c r="N8" s="26"/>
    </row>
    <row r="9" spans="1:14" ht="31.5">
      <c r="A9" s="91"/>
      <c r="B9" s="110"/>
      <c r="C9" s="110"/>
      <c r="D9" s="14" t="s">
        <v>8</v>
      </c>
      <c r="E9" s="35">
        <f>E14+E48+E79</f>
        <v>41128</v>
      </c>
      <c r="F9" s="35"/>
      <c r="G9" s="35"/>
      <c r="H9" s="35"/>
      <c r="I9" s="35"/>
      <c r="J9" s="35"/>
      <c r="K9" s="35"/>
      <c r="L9" s="35">
        <f>L14+L48+L79</f>
        <v>8564.699999999999</v>
      </c>
      <c r="M9" s="43">
        <f t="shared" si="0"/>
        <v>20.82449912468391</v>
      </c>
      <c r="N9" s="27"/>
    </row>
    <row r="10" spans="1:14" ht="27" customHeight="1">
      <c r="A10" s="91"/>
      <c r="B10" s="110"/>
      <c r="C10" s="110"/>
      <c r="D10" s="14" t="s">
        <v>9</v>
      </c>
      <c r="E10" s="35">
        <v>5400</v>
      </c>
      <c r="F10" s="35"/>
      <c r="G10" s="35"/>
      <c r="H10" s="35"/>
      <c r="I10" s="35"/>
      <c r="J10" s="35"/>
      <c r="K10" s="35"/>
      <c r="L10" s="35">
        <v>2821.7</v>
      </c>
      <c r="M10" s="43">
        <f t="shared" si="0"/>
        <v>52.2537037037037</v>
      </c>
      <c r="N10" s="27"/>
    </row>
    <row r="11" spans="1:14" ht="40.5" customHeight="1">
      <c r="A11" s="91"/>
      <c r="B11" s="110"/>
      <c r="C11" s="110"/>
      <c r="D11" s="14" t="s">
        <v>10</v>
      </c>
      <c r="E11" s="35">
        <f>E15+E80</f>
        <v>6530.600000000001</v>
      </c>
      <c r="F11" s="35"/>
      <c r="G11" s="35"/>
      <c r="H11" s="35"/>
      <c r="I11" s="35"/>
      <c r="J11" s="35"/>
      <c r="K11" s="35"/>
      <c r="L11" s="35">
        <f>L15+L80</f>
        <v>1227.5</v>
      </c>
      <c r="M11" s="43">
        <f t="shared" si="0"/>
        <v>18.79612899274186</v>
      </c>
      <c r="N11" s="27"/>
    </row>
    <row r="12" spans="1:14" ht="67.5" customHeight="1">
      <c r="A12" s="91"/>
      <c r="B12" s="110"/>
      <c r="C12" s="110"/>
      <c r="D12" s="14" t="s">
        <v>15</v>
      </c>
      <c r="E12" s="35">
        <f>E16</f>
        <v>3026.8</v>
      </c>
      <c r="F12" s="35"/>
      <c r="G12" s="35"/>
      <c r="H12" s="35"/>
      <c r="I12" s="35"/>
      <c r="J12" s="35"/>
      <c r="K12" s="35"/>
      <c r="L12" s="35">
        <f>L16</f>
        <v>2608.9</v>
      </c>
      <c r="M12" s="43">
        <f t="shared" si="0"/>
        <v>86.19333950046253</v>
      </c>
      <c r="N12" s="27"/>
    </row>
    <row r="13" spans="1:14" ht="24" customHeight="1">
      <c r="A13" s="1"/>
      <c r="B13" s="81" t="s">
        <v>17</v>
      </c>
      <c r="C13" s="81"/>
      <c r="D13" s="15" t="s">
        <v>7</v>
      </c>
      <c r="E13" s="49">
        <f>SUM(E14:E16)</f>
        <v>13228.900000000001</v>
      </c>
      <c r="F13" s="49"/>
      <c r="G13" s="49"/>
      <c r="H13" s="49"/>
      <c r="I13" s="49"/>
      <c r="J13" s="49"/>
      <c r="K13" s="49"/>
      <c r="L13" s="49">
        <f>L14+L16+L15</f>
        <v>4922.7</v>
      </c>
      <c r="M13" s="42">
        <f t="shared" si="0"/>
        <v>37.211710724247666</v>
      </c>
      <c r="N13" s="28"/>
    </row>
    <row r="14" spans="1:14" ht="41.25" customHeight="1">
      <c r="A14" s="1"/>
      <c r="B14" s="81"/>
      <c r="C14" s="81"/>
      <c r="D14" s="16" t="s">
        <v>8</v>
      </c>
      <c r="E14" s="49">
        <f>E34+E36+E40+E42+E44</f>
        <v>3778.1</v>
      </c>
      <c r="F14" s="49">
        <f aca="true" t="shared" si="1" ref="F14:K14">F34</f>
        <v>0</v>
      </c>
      <c r="G14" s="49">
        <f t="shared" si="1"/>
        <v>0</v>
      </c>
      <c r="H14" s="49">
        <f t="shared" si="1"/>
        <v>0</v>
      </c>
      <c r="I14" s="49">
        <f t="shared" si="1"/>
        <v>0</v>
      </c>
      <c r="J14" s="49">
        <f t="shared" si="1"/>
        <v>0</v>
      </c>
      <c r="K14" s="49">
        <f t="shared" si="1"/>
        <v>0</v>
      </c>
      <c r="L14" s="49">
        <f>L34+L36+L40+L42+L44</f>
        <v>1086.3</v>
      </c>
      <c r="M14" s="42">
        <f t="shared" si="0"/>
        <v>28.752547576824327</v>
      </c>
      <c r="N14" s="28"/>
    </row>
    <row r="15" spans="1:14" ht="28.5">
      <c r="A15" s="1"/>
      <c r="B15" s="81"/>
      <c r="C15" s="81"/>
      <c r="D15" s="16" t="s">
        <v>10</v>
      </c>
      <c r="E15" s="49">
        <f>E18+E19+E20+E21+E22+E23+E24+E25+E26+E27+E28+E30+E31+E32+E33+E35</f>
        <v>6424.000000000001</v>
      </c>
      <c r="F15" s="49">
        <f aca="true" t="shared" si="2" ref="F15:L15">F18+F19+F20+F21+F22+F23+F24+F25+F26+F27+F28+F30+F31+F32+F33+F35</f>
        <v>0</v>
      </c>
      <c r="G15" s="49">
        <f t="shared" si="2"/>
        <v>0</v>
      </c>
      <c r="H15" s="49">
        <f t="shared" si="2"/>
        <v>0</v>
      </c>
      <c r="I15" s="49">
        <f t="shared" si="2"/>
        <v>0</v>
      </c>
      <c r="J15" s="49">
        <f t="shared" si="2"/>
        <v>0</v>
      </c>
      <c r="K15" s="49">
        <f t="shared" si="2"/>
        <v>0</v>
      </c>
      <c r="L15" s="49">
        <f t="shared" si="2"/>
        <v>1227.5</v>
      </c>
      <c r="M15" s="42">
        <f t="shared" si="0"/>
        <v>19.108032378580322</v>
      </c>
      <c r="N15" s="28"/>
    </row>
    <row r="16" spans="1:14" ht="75" customHeight="1">
      <c r="A16" s="1"/>
      <c r="B16" s="81"/>
      <c r="C16" s="81"/>
      <c r="D16" s="36" t="s">
        <v>15</v>
      </c>
      <c r="E16" s="49">
        <f>E29</f>
        <v>3026.8</v>
      </c>
      <c r="F16" s="49">
        <f aca="true" t="shared" si="3" ref="F16:L16">F29</f>
        <v>0</v>
      </c>
      <c r="G16" s="49">
        <f t="shared" si="3"/>
        <v>0</v>
      </c>
      <c r="H16" s="49">
        <f t="shared" si="3"/>
        <v>0</v>
      </c>
      <c r="I16" s="49">
        <f t="shared" si="3"/>
        <v>0</v>
      </c>
      <c r="J16" s="49">
        <f t="shared" si="3"/>
        <v>0</v>
      </c>
      <c r="K16" s="49">
        <f t="shared" si="3"/>
        <v>0</v>
      </c>
      <c r="L16" s="49">
        <f t="shared" si="3"/>
        <v>2608.9</v>
      </c>
      <c r="M16" s="42">
        <f t="shared" si="0"/>
        <v>86.19333950046253</v>
      </c>
      <c r="N16" s="28"/>
    </row>
    <row r="17" spans="1:14" ht="42" customHeight="1">
      <c r="A17" s="1"/>
      <c r="B17" s="79" t="s">
        <v>59</v>
      </c>
      <c r="C17" s="79"/>
      <c r="D17" s="6"/>
      <c r="E17" s="50"/>
      <c r="F17" s="50"/>
      <c r="G17" s="50"/>
      <c r="H17" s="50"/>
      <c r="I17" s="50"/>
      <c r="J17" s="50"/>
      <c r="K17" s="50"/>
      <c r="L17" s="22"/>
      <c r="M17" s="22"/>
      <c r="N17" s="28"/>
    </row>
    <row r="18" spans="1:14" ht="43.5" customHeight="1">
      <c r="A18" s="1"/>
      <c r="B18" s="94" t="s">
        <v>73</v>
      </c>
      <c r="C18" s="94"/>
      <c r="D18" s="32" t="s">
        <v>11</v>
      </c>
      <c r="E18" s="29">
        <v>434.4</v>
      </c>
      <c r="F18" s="51"/>
      <c r="G18" s="51"/>
      <c r="H18" s="51"/>
      <c r="I18" s="51"/>
      <c r="J18" s="51"/>
      <c r="K18" s="51"/>
      <c r="L18" s="22">
        <v>0</v>
      </c>
      <c r="M18" s="33">
        <f t="shared" si="0"/>
        <v>0</v>
      </c>
      <c r="N18" s="11"/>
    </row>
    <row r="19" spans="1:14" ht="41.25" customHeight="1">
      <c r="A19" s="1"/>
      <c r="B19" s="102" t="s">
        <v>74</v>
      </c>
      <c r="C19" s="102"/>
      <c r="D19" s="32" t="s">
        <v>11</v>
      </c>
      <c r="E19" s="29">
        <v>375.3</v>
      </c>
      <c r="F19" s="51"/>
      <c r="G19" s="51"/>
      <c r="H19" s="51"/>
      <c r="I19" s="51"/>
      <c r="J19" s="51"/>
      <c r="K19" s="51"/>
      <c r="L19" s="22">
        <v>0</v>
      </c>
      <c r="M19" s="33">
        <f t="shared" si="0"/>
        <v>0</v>
      </c>
      <c r="N19" s="11"/>
    </row>
    <row r="20" spans="1:14" ht="33.75" customHeight="1">
      <c r="A20" s="1"/>
      <c r="B20" s="111" t="s">
        <v>75</v>
      </c>
      <c r="C20" s="111"/>
      <c r="D20" s="32" t="s">
        <v>11</v>
      </c>
      <c r="E20" s="29">
        <v>283.3</v>
      </c>
      <c r="F20" s="51"/>
      <c r="G20" s="51"/>
      <c r="H20" s="51"/>
      <c r="I20" s="51"/>
      <c r="J20" s="51"/>
      <c r="K20" s="51"/>
      <c r="L20" s="22">
        <v>0</v>
      </c>
      <c r="M20" s="33">
        <v>0</v>
      </c>
      <c r="N20" s="11"/>
    </row>
    <row r="21" spans="1:14" ht="33.75" customHeight="1">
      <c r="A21" s="1"/>
      <c r="B21" s="102" t="s">
        <v>76</v>
      </c>
      <c r="C21" s="102"/>
      <c r="D21" s="32" t="s">
        <v>11</v>
      </c>
      <c r="E21" s="29">
        <v>373.3</v>
      </c>
      <c r="F21" s="50"/>
      <c r="G21" s="50"/>
      <c r="H21" s="50"/>
      <c r="I21" s="50"/>
      <c r="J21" s="50"/>
      <c r="K21" s="50"/>
      <c r="L21" s="22">
        <v>0</v>
      </c>
      <c r="M21" s="22">
        <v>0</v>
      </c>
      <c r="N21" s="11"/>
    </row>
    <row r="22" spans="1:14" ht="33.75" customHeight="1">
      <c r="A22" s="1"/>
      <c r="B22" s="76" t="s">
        <v>77</v>
      </c>
      <c r="C22" s="76"/>
      <c r="D22" s="32" t="s">
        <v>11</v>
      </c>
      <c r="E22" s="29">
        <v>372.5</v>
      </c>
      <c r="F22" s="50"/>
      <c r="G22" s="50"/>
      <c r="H22" s="50"/>
      <c r="I22" s="50"/>
      <c r="J22" s="50"/>
      <c r="K22" s="50"/>
      <c r="L22" s="22">
        <v>372.5</v>
      </c>
      <c r="M22" s="22">
        <v>100</v>
      </c>
      <c r="N22" s="11"/>
    </row>
    <row r="23" spans="1:14" ht="33.75" customHeight="1">
      <c r="A23" s="1"/>
      <c r="B23" s="76" t="s">
        <v>78</v>
      </c>
      <c r="C23" s="76"/>
      <c r="D23" s="32" t="s">
        <v>11</v>
      </c>
      <c r="E23" s="29">
        <v>760</v>
      </c>
      <c r="F23" s="50"/>
      <c r="G23" s="50"/>
      <c r="H23" s="50"/>
      <c r="I23" s="50"/>
      <c r="J23" s="50"/>
      <c r="K23" s="50"/>
      <c r="L23" s="22">
        <v>760</v>
      </c>
      <c r="M23" s="22">
        <v>100</v>
      </c>
      <c r="N23" s="11"/>
    </row>
    <row r="24" spans="1:14" ht="33.75" customHeight="1">
      <c r="A24" s="1"/>
      <c r="B24" s="76" t="s">
        <v>79</v>
      </c>
      <c r="C24" s="76"/>
      <c r="D24" s="32" t="s">
        <v>11</v>
      </c>
      <c r="E24" s="29">
        <v>367.3</v>
      </c>
      <c r="F24" s="50"/>
      <c r="G24" s="50"/>
      <c r="H24" s="50"/>
      <c r="I24" s="50"/>
      <c r="J24" s="50"/>
      <c r="K24" s="50"/>
      <c r="L24" s="22">
        <v>0</v>
      </c>
      <c r="M24" s="22">
        <v>0</v>
      </c>
      <c r="N24" s="11"/>
    </row>
    <row r="25" spans="1:14" ht="33.75" customHeight="1">
      <c r="A25" s="1"/>
      <c r="B25" s="76" t="s">
        <v>80</v>
      </c>
      <c r="C25" s="76"/>
      <c r="D25" s="32" t="s">
        <v>11</v>
      </c>
      <c r="E25" s="29">
        <v>605.9</v>
      </c>
      <c r="F25" s="50"/>
      <c r="G25" s="50"/>
      <c r="H25" s="50"/>
      <c r="I25" s="50"/>
      <c r="J25" s="50"/>
      <c r="K25" s="50"/>
      <c r="L25" s="22">
        <v>0</v>
      </c>
      <c r="M25" s="22">
        <v>0</v>
      </c>
      <c r="N25" s="11"/>
    </row>
    <row r="26" spans="1:14" ht="33.75" customHeight="1">
      <c r="A26" s="1"/>
      <c r="B26" s="76" t="s">
        <v>81</v>
      </c>
      <c r="C26" s="76"/>
      <c r="D26" s="32" t="s">
        <v>11</v>
      </c>
      <c r="E26" s="29">
        <v>95</v>
      </c>
      <c r="F26" s="50"/>
      <c r="G26" s="50"/>
      <c r="H26" s="50"/>
      <c r="I26" s="50"/>
      <c r="J26" s="50"/>
      <c r="K26" s="50"/>
      <c r="L26" s="22">
        <v>95</v>
      </c>
      <c r="M26" s="22">
        <v>100</v>
      </c>
      <c r="N26" s="11"/>
    </row>
    <row r="27" spans="1:14" ht="33.75" customHeight="1">
      <c r="A27" s="1"/>
      <c r="B27" s="76" t="s">
        <v>82</v>
      </c>
      <c r="C27" s="76"/>
      <c r="D27" s="32" t="s">
        <v>11</v>
      </c>
      <c r="E27" s="29">
        <v>282.4</v>
      </c>
      <c r="F27" s="50"/>
      <c r="G27" s="50"/>
      <c r="H27" s="50"/>
      <c r="I27" s="50"/>
      <c r="J27" s="50"/>
      <c r="K27" s="50"/>
      <c r="L27" s="22">
        <v>0</v>
      </c>
      <c r="M27" s="22">
        <v>0</v>
      </c>
      <c r="N27" s="11"/>
    </row>
    <row r="28" spans="1:14" ht="33.75" customHeight="1">
      <c r="A28" s="1"/>
      <c r="B28" s="76" t="s">
        <v>83</v>
      </c>
      <c r="C28" s="76"/>
      <c r="D28" s="32" t="s">
        <v>11</v>
      </c>
      <c r="E28" s="29">
        <v>110.9</v>
      </c>
      <c r="F28" s="50"/>
      <c r="G28" s="50"/>
      <c r="H28" s="50"/>
      <c r="I28" s="50"/>
      <c r="J28" s="50"/>
      <c r="K28" s="50"/>
      <c r="L28" s="22">
        <v>0</v>
      </c>
      <c r="M28" s="22">
        <v>0</v>
      </c>
      <c r="N28" s="11"/>
    </row>
    <row r="29" spans="1:14" ht="63.75" customHeight="1">
      <c r="A29" s="1"/>
      <c r="B29" s="74" t="s">
        <v>84</v>
      </c>
      <c r="C29" s="74"/>
      <c r="D29" s="32" t="s">
        <v>85</v>
      </c>
      <c r="E29" s="29">
        <v>3026.8</v>
      </c>
      <c r="F29" s="50"/>
      <c r="G29" s="50"/>
      <c r="H29" s="50"/>
      <c r="I29" s="50"/>
      <c r="J29" s="50"/>
      <c r="K29" s="50"/>
      <c r="L29" s="22">
        <v>2608.9</v>
      </c>
      <c r="M29" s="22">
        <v>0</v>
      </c>
      <c r="N29" s="11"/>
    </row>
    <row r="30" spans="1:14" ht="30">
      <c r="A30" s="1"/>
      <c r="B30" s="74" t="s">
        <v>86</v>
      </c>
      <c r="C30" s="74"/>
      <c r="D30" s="32" t="s">
        <v>11</v>
      </c>
      <c r="E30" s="29">
        <v>714</v>
      </c>
      <c r="F30" s="50"/>
      <c r="G30" s="50"/>
      <c r="H30" s="50"/>
      <c r="I30" s="50"/>
      <c r="J30" s="50"/>
      <c r="K30" s="50"/>
      <c r="L30" s="22">
        <v>0</v>
      </c>
      <c r="M30" s="22">
        <v>0</v>
      </c>
      <c r="N30" s="11"/>
    </row>
    <row r="31" spans="1:14" ht="63.75" customHeight="1">
      <c r="A31" s="1"/>
      <c r="B31" s="74" t="s">
        <v>87</v>
      </c>
      <c r="C31" s="74"/>
      <c r="D31" s="32" t="s">
        <v>11</v>
      </c>
      <c r="E31" s="29">
        <v>156.5</v>
      </c>
      <c r="F31" s="50"/>
      <c r="G31" s="50"/>
      <c r="H31" s="50"/>
      <c r="I31" s="50"/>
      <c r="J31" s="50"/>
      <c r="K31" s="50"/>
      <c r="L31" s="22">
        <v>0</v>
      </c>
      <c r="M31" s="33">
        <v>0</v>
      </c>
      <c r="N31" s="11"/>
    </row>
    <row r="32" spans="1:14" ht="30">
      <c r="A32" s="1"/>
      <c r="B32" s="74" t="s">
        <v>88</v>
      </c>
      <c r="C32" s="74"/>
      <c r="D32" s="32" t="s">
        <v>11</v>
      </c>
      <c r="E32" s="29">
        <v>461.5</v>
      </c>
      <c r="F32" s="50"/>
      <c r="G32" s="50"/>
      <c r="H32" s="50"/>
      <c r="I32" s="50"/>
      <c r="J32" s="50"/>
      <c r="K32" s="50"/>
      <c r="L32" s="22">
        <v>0</v>
      </c>
      <c r="M32" s="33">
        <v>0</v>
      </c>
      <c r="N32" s="11"/>
    </row>
    <row r="33" spans="1:14" ht="42" customHeight="1">
      <c r="A33" s="1"/>
      <c r="B33" s="74" t="s">
        <v>89</v>
      </c>
      <c r="C33" s="74"/>
      <c r="D33" s="32" t="s">
        <v>11</v>
      </c>
      <c r="E33" s="29">
        <v>115.9</v>
      </c>
      <c r="F33" s="50"/>
      <c r="G33" s="50"/>
      <c r="H33" s="50"/>
      <c r="I33" s="50"/>
      <c r="J33" s="50"/>
      <c r="K33" s="50"/>
      <c r="L33" s="22">
        <v>0</v>
      </c>
      <c r="M33" s="33">
        <v>0</v>
      </c>
      <c r="N33" s="11"/>
    </row>
    <row r="34" spans="1:14" ht="30">
      <c r="A34" s="1"/>
      <c r="B34" s="66" t="s">
        <v>101</v>
      </c>
      <c r="C34" s="67"/>
      <c r="D34" s="32" t="s">
        <v>6</v>
      </c>
      <c r="E34" s="29">
        <v>330</v>
      </c>
      <c r="F34" s="50"/>
      <c r="G34" s="50"/>
      <c r="H34" s="50"/>
      <c r="I34" s="50"/>
      <c r="J34" s="50"/>
      <c r="K34" s="50"/>
      <c r="L34" s="22">
        <v>0</v>
      </c>
      <c r="M34" s="33">
        <v>0</v>
      </c>
      <c r="N34" s="11"/>
    </row>
    <row r="35" spans="1:14" s="40" customFormat="1" ht="31.5" customHeight="1">
      <c r="A35" s="39"/>
      <c r="B35" s="68" t="s">
        <v>102</v>
      </c>
      <c r="C35" s="69"/>
      <c r="D35" s="60" t="s">
        <v>11</v>
      </c>
      <c r="E35" s="29">
        <v>915.8</v>
      </c>
      <c r="F35" s="29"/>
      <c r="G35" s="29"/>
      <c r="H35" s="29"/>
      <c r="I35" s="29"/>
      <c r="J35" s="29"/>
      <c r="K35" s="29"/>
      <c r="L35" s="29">
        <v>0</v>
      </c>
      <c r="M35" s="61">
        <v>0</v>
      </c>
      <c r="N35" s="41"/>
    </row>
    <row r="36" spans="1:14" ht="59.25" customHeight="1">
      <c r="A36" s="1"/>
      <c r="B36" s="108" t="s">
        <v>44</v>
      </c>
      <c r="C36" s="109"/>
      <c r="D36" s="25" t="s">
        <v>8</v>
      </c>
      <c r="E36" s="47">
        <f>E37+E38+E39</f>
        <v>1514</v>
      </c>
      <c r="F36" s="51"/>
      <c r="G36" s="51"/>
      <c r="H36" s="51"/>
      <c r="I36" s="51"/>
      <c r="J36" s="51"/>
      <c r="K36" s="51"/>
      <c r="L36" s="47">
        <f>L37+L38+L39</f>
        <v>1086.3</v>
      </c>
      <c r="M36" s="22">
        <f t="shared" si="0"/>
        <v>71.75033025099074</v>
      </c>
      <c r="N36" s="11"/>
    </row>
    <row r="37" spans="1:14" ht="33.75" customHeight="1">
      <c r="A37" s="1"/>
      <c r="B37" s="107" t="s">
        <v>18</v>
      </c>
      <c r="C37" s="107"/>
      <c r="D37" s="25" t="s">
        <v>19</v>
      </c>
      <c r="E37" s="44">
        <v>470.6</v>
      </c>
      <c r="F37" s="51"/>
      <c r="G37" s="51"/>
      <c r="H37" s="51"/>
      <c r="I37" s="51"/>
      <c r="J37" s="51"/>
      <c r="K37" s="51"/>
      <c r="L37" s="42">
        <v>117.4</v>
      </c>
      <c r="M37" s="22">
        <f t="shared" si="0"/>
        <v>24.946876328091797</v>
      </c>
      <c r="N37" s="11"/>
    </row>
    <row r="38" spans="1:14" ht="30">
      <c r="A38" s="1"/>
      <c r="B38" s="75" t="s">
        <v>90</v>
      </c>
      <c r="C38" s="75"/>
      <c r="D38" s="25" t="s">
        <v>19</v>
      </c>
      <c r="E38" s="29">
        <v>630.4</v>
      </c>
      <c r="F38" s="52"/>
      <c r="G38" s="52"/>
      <c r="H38" s="52"/>
      <c r="I38" s="52"/>
      <c r="J38" s="52"/>
      <c r="K38" s="52"/>
      <c r="L38" s="42">
        <v>555.9</v>
      </c>
      <c r="M38" s="22">
        <f t="shared" si="0"/>
        <v>88.18210659898476</v>
      </c>
      <c r="N38" s="28"/>
    </row>
    <row r="39" spans="1:14" ht="42" customHeight="1">
      <c r="A39" s="1"/>
      <c r="B39" s="75" t="s">
        <v>71</v>
      </c>
      <c r="C39" s="75"/>
      <c r="D39" s="25" t="s">
        <v>19</v>
      </c>
      <c r="E39" s="29">
        <v>413</v>
      </c>
      <c r="F39" s="52"/>
      <c r="G39" s="52"/>
      <c r="H39" s="52"/>
      <c r="I39" s="52"/>
      <c r="J39" s="52"/>
      <c r="K39" s="52"/>
      <c r="L39" s="42">
        <v>413</v>
      </c>
      <c r="M39" s="22">
        <f t="shared" si="0"/>
        <v>100</v>
      </c>
      <c r="N39" s="28"/>
    </row>
    <row r="40" spans="1:14" ht="42" customHeight="1">
      <c r="A40" s="1"/>
      <c r="B40" s="70" t="s">
        <v>103</v>
      </c>
      <c r="C40" s="71"/>
      <c r="D40" s="25" t="s">
        <v>13</v>
      </c>
      <c r="E40" s="29">
        <f>E41</f>
        <v>459</v>
      </c>
      <c r="F40" s="29">
        <f aca="true" t="shared" si="4" ref="F40:L40">F41</f>
        <v>0</v>
      </c>
      <c r="G40" s="29">
        <f t="shared" si="4"/>
        <v>0</v>
      </c>
      <c r="H40" s="29">
        <f t="shared" si="4"/>
        <v>0</v>
      </c>
      <c r="I40" s="29">
        <f t="shared" si="4"/>
        <v>0</v>
      </c>
      <c r="J40" s="29">
        <f t="shared" si="4"/>
        <v>0</v>
      </c>
      <c r="K40" s="29">
        <f t="shared" si="4"/>
        <v>0</v>
      </c>
      <c r="L40" s="29">
        <f t="shared" si="4"/>
        <v>0</v>
      </c>
      <c r="M40" s="22">
        <f t="shared" si="0"/>
        <v>0</v>
      </c>
      <c r="N40" s="28"/>
    </row>
    <row r="41" spans="1:14" ht="50.25" customHeight="1">
      <c r="A41" s="1"/>
      <c r="B41" s="64" t="s">
        <v>104</v>
      </c>
      <c r="C41" s="65"/>
      <c r="D41" s="25" t="s">
        <v>13</v>
      </c>
      <c r="E41" s="29">
        <v>459</v>
      </c>
      <c r="F41" s="52"/>
      <c r="G41" s="52"/>
      <c r="H41" s="52"/>
      <c r="I41" s="52"/>
      <c r="J41" s="52"/>
      <c r="K41" s="52"/>
      <c r="L41" s="12">
        <v>0</v>
      </c>
      <c r="M41" s="22">
        <f t="shared" si="0"/>
        <v>0</v>
      </c>
      <c r="N41" s="28"/>
    </row>
    <row r="42" spans="1:14" ht="42" customHeight="1">
      <c r="A42" s="1"/>
      <c r="B42" s="82" t="s">
        <v>105</v>
      </c>
      <c r="C42" s="83"/>
      <c r="D42" s="25" t="s">
        <v>13</v>
      </c>
      <c r="E42" s="29">
        <f>E43</f>
        <v>44.6</v>
      </c>
      <c r="F42" s="29">
        <f aca="true" t="shared" si="5" ref="F42:L42">F43</f>
        <v>0</v>
      </c>
      <c r="G42" s="29">
        <f t="shared" si="5"/>
        <v>0</v>
      </c>
      <c r="H42" s="29">
        <f t="shared" si="5"/>
        <v>0</v>
      </c>
      <c r="I42" s="29">
        <f t="shared" si="5"/>
        <v>0</v>
      </c>
      <c r="J42" s="29">
        <f t="shared" si="5"/>
        <v>0</v>
      </c>
      <c r="K42" s="29">
        <f t="shared" si="5"/>
        <v>0</v>
      </c>
      <c r="L42" s="29">
        <f t="shared" si="5"/>
        <v>0</v>
      </c>
      <c r="M42" s="22">
        <f t="shared" si="0"/>
        <v>0</v>
      </c>
      <c r="N42" s="28"/>
    </row>
    <row r="43" spans="1:14" ht="42" customHeight="1">
      <c r="A43" s="1"/>
      <c r="B43" s="84" t="s">
        <v>106</v>
      </c>
      <c r="C43" s="85"/>
      <c r="D43" s="25" t="s">
        <v>13</v>
      </c>
      <c r="E43" s="29">
        <v>44.6</v>
      </c>
      <c r="F43" s="52"/>
      <c r="G43" s="52"/>
      <c r="H43" s="52"/>
      <c r="I43" s="52"/>
      <c r="J43" s="52"/>
      <c r="K43" s="52"/>
      <c r="L43" s="12">
        <v>0</v>
      </c>
      <c r="M43" s="22">
        <f t="shared" si="0"/>
        <v>0</v>
      </c>
      <c r="N43" s="28"/>
    </row>
    <row r="44" spans="1:14" ht="42" customHeight="1">
      <c r="A44" s="1"/>
      <c r="B44" s="64" t="s">
        <v>107</v>
      </c>
      <c r="C44" s="65"/>
      <c r="D44" s="25" t="s">
        <v>13</v>
      </c>
      <c r="E44" s="29">
        <f>E45</f>
        <v>1430.5</v>
      </c>
      <c r="F44" s="52"/>
      <c r="G44" s="52"/>
      <c r="H44" s="52"/>
      <c r="I44" s="52"/>
      <c r="J44" s="52"/>
      <c r="K44" s="52"/>
      <c r="L44" s="12">
        <f>L45</f>
        <v>0</v>
      </c>
      <c r="M44" s="22">
        <f t="shared" si="0"/>
        <v>0</v>
      </c>
      <c r="N44" s="28"/>
    </row>
    <row r="45" spans="1:14" ht="42" customHeight="1">
      <c r="A45" s="1"/>
      <c r="B45" s="64" t="s">
        <v>108</v>
      </c>
      <c r="C45" s="65"/>
      <c r="D45" s="25" t="s">
        <v>13</v>
      </c>
      <c r="E45" s="29">
        <v>1430.5</v>
      </c>
      <c r="F45" s="52"/>
      <c r="G45" s="52"/>
      <c r="H45" s="52"/>
      <c r="I45" s="52"/>
      <c r="J45" s="52"/>
      <c r="K45" s="52"/>
      <c r="L45" s="12">
        <v>0</v>
      </c>
      <c r="M45" s="22">
        <f t="shared" si="0"/>
        <v>0</v>
      </c>
      <c r="N45" s="28"/>
    </row>
    <row r="46" spans="1:14" ht="36.75" customHeight="1">
      <c r="A46" s="91"/>
      <c r="B46" s="81" t="s">
        <v>12</v>
      </c>
      <c r="C46" s="81"/>
      <c r="D46" s="16" t="s">
        <v>1</v>
      </c>
      <c r="E46" s="34">
        <f>SUM(E47:E48)</f>
        <v>41186.3</v>
      </c>
      <c r="F46" s="34">
        <f aca="true" t="shared" si="6" ref="F46:L46">SUM(F47:F48)</f>
        <v>0</v>
      </c>
      <c r="G46" s="34">
        <f t="shared" si="6"/>
        <v>0</v>
      </c>
      <c r="H46" s="34">
        <f t="shared" si="6"/>
        <v>0</v>
      </c>
      <c r="I46" s="34">
        <f t="shared" si="6"/>
        <v>0</v>
      </c>
      <c r="J46" s="34">
        <f t="shared" si="6"/>
        <v>0</v>
      </c>
      <c r="K46" s="34">
        <f t="shared" si="6"/>
        <v>0</v>
      </c>
      <c r="L46" s="34">
        <f t="shared" si="6"/>
        <v>8736.5</v>
      </c>
      <c r="M46" s="42">
        <f t="shared" si="0"/>
        <v>21.212150642325238</v>
      </c>
      <c r="N46" s="28"/>
    </row>
    <row r="47" spans="1:14" ht="36.75" customHeight="1">
      <c r="A47" s="91"/>
      <c r="B47" s="81"/>
      <c r="C47" s="81"/>
      <c r="D47" s="16" t="s">
        <v>5</v>
      </c>
      <c r="E47" s="34">
        <f>E76</f>
        <v>5400</v>
      </c>
      <c r="F47" s="34"/>
      <c r="G47" s="34"/>
      <c r="H47" s="34"/>
      <c r="I47" s="34"/>
      <c r="J47" s="34"/>
      <c r="K47" s="34"/>
      <c r="L47" s="34">
        <v>2821.7</v>
      </c>
      <c r="M47" s="42">
        <f t="shared" si="0"/>
        <v>52.2537037037037</v>
      </c>
      <c r="N47" s="28"/>
    </row>
    <row r="48" spans="1:14" ht="51.75" customHeight="1">
      <c r="A48" s="91"/>
      <c r="B48" s="81"/>
      <c r="C48" s="81"/>
      <c r="D48" s="30" t="s">
        <v>8</v>
      </c>
      <c r="E48" s="34">
        <f>E49+E70+E71+E74</f>
        <v>35786.3</v>
      </c>
      <c r="F48" s="34">
        <f aca="true" t="shared" si="7" ref="F48:L48">F49+F70+F71+F74</f>
        <v>0</v>
      </c>
      <c r="G48" s="34">
        <f t="shared" si="7"/>
        <v>0</v>
      </c>
      <c r="H48" s="34">
        <f t="shared" si="7"/>
        <v>0</v>
      </c>
      <c r="I48" s="34">
        <f t="shared" si="7"/>
        <v>0</v>
      </c>
      <c r="J48" s="34">
        <f t="shared" si="7"/>
        <v>0</v>
      </c>
      <c r="K48" s="34">
        <f t="shared" si="7"/>
        <v>0</v>
      </c>
      <c r="L48" s="34">
        <f t="shared" si="7"/>
        <v>5914.799999999999</v>
      </c>
      <c r="M48" s="42">
        <f t="shared" si="0"/>
        <v>16.528112713524447</v>
      </c>
      <c r="N48" s="11"/>
    </row>
    <row r="49" spans="1:14" ht="37.5" customHeight="1">
      <c r="A49" s="1"/>
      <c r="B49" s="90" t="s">
        <v>54</v>
      </c>
      <c r="C49" s="90"/>
      <c r="D49" s="25" t="s">
        <v>8</v>
      </c>
      <c r="E49" s="48">
        <f>SUM(E50:E69)</f>
        <v>27446.3</v>
      </c>
      <c r="F49" s="48">
        <f aca="true" t="shared" si="8" ref="F49:K49">SUM(F50:F69)</f>
        <v>0</v>
      </c>
      <c r="G49" s="48">
        <f t="shared" si="8"/>
        <v>0</v>
      </c>
      <c r="H49" s="48">
        <f t="shared" si="8"/>
        <v>0</v>
      </c>
      <c r="I49" s="48">
        <f t="shared" si="8"/>
        <v>0</v>
      </c>
      <c r="J49" s="48">
        <f t="shared" si="8"/>
        <v>0</v>
      </c>
      <c r="K49" s="48">
        <f t="shared" si="8"/>
        <v>0</v>
      </c>
      <c r="L49" s="48">
        <f>SUM(L50:L69)</f>
        <v>4513.099999999999</v>
      </c>
      <c r="M49" s="22">
        <f t="shared" si="0"/>
        <v>16.44338216808823</v>
      </c>
      <c r="N49" s="11"/>
    </row>
    <row r="50" spans="1:14" ht="44.25" customHeight="1">
      <c r="A50" s="1"/>
      <c r="B50" s="75" t="s">
        <v>64</v>
      </c>
      <c r="C50" s="75"/>
      <c r="D50" s="25" t="s">
        <v>19</v>
      </c>
      <c r="E50" s="22">
        <v>773.9</v>
      </c>
      <c r="F50" s="48"/>
      <c r="G50" s="48"/>
      <c r="H50" s="48"/>
      <c r="I50" s="48"/>
      <c r="J50" s="48"/>
      <c r="K50" s="48"/>
      <c r="L50" s="22">
        <v>349.2</v>
      </c>
      <c r="M50" s="22">
        <f t="shared" si="0"/>
        <v>45.122108799586506</v>
      </c>
      <c r="N50" s="11"/>
    </row>
    <row r="51" spans="1:14" ht="44.25" customHeight="1">
      <c r="A51" s="1"/>
      <c r="B51" s="75" t="s">
        <v>63</v>
      </c>
      <c r="C51" s="75"/>
      <c r="D51" s="25" t="s">
        <v>19</v>
      </c>
      <c r="E51" s="22">
        <v>1034.3</v>
      </c>
      <c r="F51" s="48"/>
      <c r="G51" s="48"/>
      <c r="H51" s="48"/>
      <c r="I51" s="48"/>
      <c r="J51" s="48"/>
      <c r="K51" s="48"/>
      <c r="L51" s="22">
        <v>219.9</v>
      </c>
      <c r="M51" s="22">
        <f t="shared" si="0"/>
        <v>21.260756066905152</v>
      </c>
      <c r="N51" s="11"/>
    </row>
    <row r="52" spans="1:14" ht="44.25" customHeight="1">
      <c r="A52" s="1"/>
      <c r="B52" s="105" t="s">
        <v>31</v>
      </c>
      <c r="C52" s="105"/>
      <c r="D52" s="25" t="s">
        <v>19</v>
      </c>
      <c r="E52" s="22">
        <v>1098.7</v>
      </c>
      <c r="F52" s="48"/>
      <c r="G52" s="48"/>
      <c r="H52" s="48"/>
      <c r="I52" s="48"/>
      <c r="J52" s="48"/>
      <c r="K52" s="48"/>
      <c r="L52" s="22">
        <v>219.9</v>
      </c>
      <c r="M52" s="22">
        <f t="shared" si="0"/>
        <v>20.014562664967688</v>
      </c>
      <c r="N52" s="11"/>
    </row>
    <row r="53" spans="1:14" ht="44.25" customHeight="1">
      <c r="A53" s="1"/>
      <c r="B53" s="75" t="s">
        <v>32</v>
      </c>
      <c r="C53" s="75"/>
      <c r="D53" s="25" t="s">
        <v>19</v>
      </c>
      <c r="E53" s="22">
        <v>683.7</v>
      </c>
      <c r="F53" s="48"/>
      <c r="G53" s="48"/>
      <c r="H53" s="48"/>
      <c r="I53" s="48"/>
      <c r="J53" s="48"/>
      <c r="K53" s="48"/>
      <c r="L53" s="22">
        <v>150.1</v>
      </c>
      <c r="M53" s="22">
        <f t="shared" si="0"/>
        <v>21.95407342401638</v>
      </c>
      <c r="N53" s="11"/>
    </row>
    <row r="54" spans="1:14" ht="44.25" customHeight="1">
      <c r="A54" s="1"/>
      <c r="B54" s="75" t="s">
        <v>62</v>
      </c>
      <c r="C54" s="75"/>
      <c r="D54" s="25" t="s">
        <v>19</v>
      </c>
      <c r="E54" s="22">
        <v>6299.2</v>
      </c>
      <c r="F54" s="48"/>
      <c r="G54" s="48"/>
      <c r="H54" s="48"/>
      <c r="I54" s="48"/>
      <c r="J54" s="48"/>
      <c r="K54" s="48"/>
      <c r="L54" s="22">
        <v>1160.4</v>
      </c>
      <c r="M54" s="22">
        <f t="shared" si="0"/>
        <v>18.42138684277369</v>
      </c>
      <c r="N54" s="11"/>
    </row>
    <row r="55" spans="1:14" ht="44.25" customHeight="1">
      <c r="A55" s="1"/>
      <c r="B55" s="75" t="s">
        <v>61</v>
      </c>
      <c r="C55" s="75"/>
      <c r="D55" s="25" t="s">
        <v>19</v>
      </c>
      <c r="E55" s="22">
        <v>893.7</v>
      </c>
      <c r="F55" s="48"/>
      <c r="G55" s="48"/>
      <c r="H55" s="48"/>
      <c r="I55" s="48"/>
      <c r="J55" s="48"/>
      <c r="K55" s="48"/>
      <c r="L55" s="22">
        <v>182.4</v>
      </c>
      <c r="M55" s="22">
        <f t="shared" si="0"/>
        <v>20.409533400469957</v>
      </c>
      <c r="N55" s="11"/>
    </row>
    <row r="56" spans="1:14" ht="44.25" customHeight="1">
      <c r="A56" s="1"/>
      <c r="B56" s="75" t="s">
        <v>33</v>
      </c>
      <c r="C56" s="75"/>
      <c r="D56" s="25" t="s">
        <v>19</v>
      </c>
      <c r="E56" s="22">
        <v>779.5</v>
      </c>
      <c r="F56" s="48"/>
      <c r="G56" s="48"/>
      <c r="H56" s="48"/>
      <c r="I56" s="48"/>
      <c r="J56" s="48"/>
      <c r="K56" s="48"/>
      <c r="L56" s="22">
        <v>170.1</v>
      </c>
      <c r="M56" s="22">
        <f t="shared" si="0"/>
        <v>21.821680564464398</v>
      </c>
      <c r="N56" s="11"/>
    </row>
    <row r="57" spans="1:14" ht="44.25" customHeight="1">
      <c r="A57" s="1"/>
      <c r="B57" s="75" t="s">
        <v>60</v>
      </c>
      <c r="C57" s="75"/>
      <c r="D57" s="7" t="s">
        <v>19</v>
      </c>
      <c r="E57" s="22">
        <v>997.6</v>
      </c>
      <c r="F57" s="48"/>
      <c r="G57" s="48"/>
      <c r="H57" s="48"/>
      <c r="I57" s="48"/>
      <c r="J57" s="48"/>
      <c r="K57" s="48"/>
      <c r="L57" s="22">
        <v>150.1</v>
      </c>
      <c r="M57" s="22">
        <f t="shared" si="0"/>
        <v>15.046110665597434</v>
      </c>
      <c r="N57" s="11"/>
    </row>
    <row r="58" spans="1:14" ht="44.25" customHeight="1">
      <c r="A58" s="1"/>
      <c r="B58" s="75" t="s">
        <v>34</v>
      </c>
      <c r="C58" s="75"/>
      <c r="D58" s="25" t="s">
        <v>19</v>
      </c>
      <c r="E58" s="22">
        <v>648.3</v>
      </c>
      <c r="F58" s="48"/>
      <c r="G58" s="48"/>
      <c r="H58" s="48"/>
      <c r="I58" s="48"/>
      <c r="J58" s="48"/>
      <c r="K58" s="48"/>
      <c r="L58" s="22">
        <v>150.1</v>
      </c>
      <c r="M58" s="22">
        <f t="shared" si="0"/>
        <v>23.152861329631342</v>
      </c>
      <c r="N58" s="11"/>
    </row>
    <row r="59" spans="1:14" ht="44.25" customHeight="1">
      <c r="A59" s="1"/>
      <c r="B59" s="75" t="s">
        <v>35</v>
      </c>
      <c r="C59" s="75"/>
      <c r="D59" s="25" t="s">
        <v>19</v>
      </c>
      <c r="E59" s="22">
        <v>874.3</v>
      </c>
      <c r="F59" s="48"/>
      <c r="G59" s="48"/>
      <c r="H59" s="48"/>
      <c r="I59" s="48"/>
      <c r="J59" s="48"/>
      <c r="K59" s="48"/>
      <c r="L59" s="22">
        <v>170.1</v>
      </c>
      <c r="M59" s="22">
        <f t="shared" si="0"/>
        <v>19.45556445156125</v>
      </c>
      <c r="N59" s="11"/>
    </row>
    <row r="60" spans="1:14" ht="44.25" customHeight="1">
      <c r="A60" s="1"/>
      <c r="B60" s="75" t="s">
        <v>36</v>
      </c>
      <c r="C60" s="75"/>
      <c r="D60" s="25" t="s">
        <v>19</v>
      </c>
      <c r="E60" s="22">
        <v>1505.4</v>
      </c>
      <c r="F60" s="48"/>
      <c r="G60" s="48"/>
      <c r="H60" s="48"/>
      <c r="I60" s="48"/>
      <c r="J60" s="48"/>
      <c r="K60" s="48"/>
      <c r="L60" s="22">
        <v>330.2</v>
      </c>
      <c r="M60" s="22">
        <f aca="true" t="shared" si="9" ref="M60:M77">L60/E60*100</f>
        <v>21.934369602763386</v>
      </c>
      <c r="N60" s="11"/>
    </row>
    <row r="61" spans="1:14" ht="44.25" customHeight="1">
      <c r="A61" s="1"/>
      <c r="B61" s="75" t="s">
        <v>37</v>
      </c>
      <c r="C61" s="75"/>
      <c r="D61" s="25" t="s">
        <v>19</v>
      </c>
      <c r="E61" s="22">
        <v>0</v>
      </c>
      <c r="F61" s="48"/>
      <c r="G61" s="48"/>
      <c r="H61" s="48"/>
      <c r="I61" s="48"/>
      <c r="J61" s="48"/>
      <c r="K61" s="48"/>
      <c r="L61" s="22">
        <v>0</v>
      </c>
      <c r="M61" s="22">
        <v>0</v>
      </c>
      <c r="N61" s="11"/>
    </row>
    <row r="62" spans="1:14" ht="44.25" customHeight="1">
      <c r="A62" s="1"/>
      <c r="B62" s="75" t="s">
        <v>38</v>
      </c>
      <c r="C62" s="75"/>
      <c r="D62" s="25" t="s">
        <v>19</v>
      </c>
      <c r="E62" s="22">
        <v>457.4</v>
      </c>
      <c r="F62" s="48"/>
      <c r="G62" s="48"/>
      <c r="H62" s="48"/>
      <c r="I62" s="48"/>
      <c r="J62" s="48"/>
      <c r="K62" s="48"/>
      <c r="L62" s="22">
        <v>95.1</v>
      </c>
      <c r="M62" s="22">
        <f t="shared" si="9"/>
        <v>20.791429820725842</v>
      </c>
      <c r="N62" s="11"/>
    </row>
    <row r="63" spans="1:14" ht="44.25" customHeight="1">
      <c r="A63" s="1"/>
      <c r="B63" s="75" t="s">
        <v>39</v>
      </c>
      <c r="C63" s="75"/>
      <c r="D63" s="25" t="s">
        <v>19</v>
      </c>
      <c r="E63" s="22">
        <v>641.5</v>
      </c>
      <c r="F63" s="48"/>
      <c r="G63" s="48"/>
      <c r="H63" s="48"/>
      <c r="I63" s="48"/>
      <c r="J63" s="48"/>
      <c r="K63" s="48"/>
      <c r="L63" s="22">
        <v>149.9</v>
      </c>
      <c r="M63" s="22">
        <f t="shared" si="9"/>
        <v>23.367108339828526</v>
      </c>
      <c r="N63" s="11"/>
    </row>
    <row r="64" spans="1:14" ht="39" customHeight="1">
      <c r="A64" s="1"/>
      <c r="B64" s="99" t="s">
        <v>40</v>
      </c>
      <c r="C64" s="99"/>
      <c r="D64" s="7" t="s">
        <v>13</v>
      </c>
      <c r="E64" s="22">
        <v>662.3</v>
      </c>
      <c r="F64" s="48"/>
      <c r="G64" s="48"/>
      <c r="H64" s="48"/>
      <c r="I64" s="48"/>
      <c r="J64" s="48"/>
      <c r="K64" s="48"/>
      <c r="L64" s="22">
        <v>150.1</v>
      </c>
      <c r="M64" s="22">
        <f t="shared" si="9"/>
        <v>22.663445568473502</v>
      </c>
      <c r="N64" s="11"/>
    </row>
    <row r="65" spans="1:14" ht="39" customHeight="1">
      <c r="A65" s="1"/>
      <c r="B65" s="99" t="s">
        <v>65</v>
      </c>
      <c r="C65" s="99"/>
      <c r="D65" s="7" t="s">
        <v>13</v>
      </c>
      <c r="E65" s="22">
        <v>964.4</v>
      </c>
      <c r="F65" s="48"/>
      <c r="G65" s="48"/>
      <c r="H65" s="48"/>
      <c r="I65" s="48"/>
      <c r="J65" s="48"/>
      <c r="K65" s="48"/>
      <c r="L65" s="22">
        <v>170.1</v>
      </c>
      <c r="M65" s="22">
        <f t="shared" si="9"/>
        <v>17.637909581086685</v>
      </c>
      <c r="N65" s="11"/>
    </row>
    <row r="66" spans="1:14" ht="39" customHeight="1">
      <c r="A66" s="1"/>
      <c r="B66" s="99" t="s">
        <v>41</v>
      </c>
      <c r="C66" s="99"/>
      <c r="D66" s="7" t="s">
        <v>13</v>
      </c>
      <c r="E66" s="22">
        <v>2502.1</v>
      </c>
      <c r="F66" s="48"/>
      <c r="G66" s="48"/>
      <c r="H66" s="48"/>
      <c r="I66" s="48"/>
      <c r="J66" s="48"/>
      <c r="K66" s="48"/>
      <c r="L66" s="22">
        <v>525.3</v>
      </c>
      <c r="M66" s="22">
        <f t="shared" si="9"/>
        <v>20.994364733623755</v>
      </c>
      <c r="N66" s="11"/>
    </row>
    <row r="67" spans="1:14" ht="40.5" customHeight="1">
      <c r="A67" s="1"/>
      <c r="B67" s="100" t="s">
        <v>42</v>
      </c>
      <c r="C67" s="100"/>
      <c r="D67" s="7" t="s">
        <v>13</v>
      </c>
      <c r="E67" s="22">
        <v>480</v>
      </c>
      <c r="F67" s="48"/>
      <c r="G67" s="48"/>
      <c r="H67" s="48"/>
      <c r="I67" s="48"/>
      <c r="J67" s="48"/>
      <c r="K67" s="48"/>
      <c r="L67" s="22">
        <v>170.1</v>
      </c>
      <c r="M67" s="22">
        <f t="shared" si="9"/>
        <v>35.4375</v>
      </c>
      <c r="N67" s="11"/>
    </row>
    <row r="68" spans="1:14" ht="25.5" customHeight="1">
      <c r="A68" s="1"/>
      <c r="B68" s="86" t="s">
        <v>91</v>
      </c>
      <c r="C68" s="86"/>
      <c r="D68" s="31" t="s">
        <v>13</v>
      </c>
      <c r="E68" s="22">
        <v>5540</v>
      </c>
      <c r="F68" s="48"/>
      <c r="G68" s="48"/>
      <c r="H68" s="48"/>
      <c r="I68" s="48"/>
      <c r="J68" s="48"/>
      <c r="K68" s="48"/>
      <c r="L68" s="22">
        <v>0</v>
      </c>
      <c r="M68" s="22">
        <f t="shared" si="9"/>
        <v>0</v>
      </c>
      <c r="N68" s="11"/>
    </row>
    <row r="69" spans="1:14" ht="40.5" customHeight="1">
      <c r="A69" s="1"/>
      <c r="B69" s="104" t="s">
        <v>92</v>
      </c>
      <c r="C69" s="104"/>
      <c r="D69" s="31" t="s">
        <v>13</v>
      </c>
      <c r="E69" s="22">
        <v>610</v>
      </c>
      <c r="F69" s="48"/>
      <c r="G69" s="48"/>
      <c r="H69" s="48"/>
      <c r="I69" s="48"/>
      <c r="J69" s="48"/>
      <c r="K69" s="48"/>
      <c r="L69" s="22">
        <v>0</v>
      </c>
      <c r="M69" s="22">
        <f t="shared" si="9"/>
        <v>0</v>
      </c>
      <c r="N69" s="11"/>
    </row>
    <row r="70" spans="1:14" ht="38.25" customHeight="1">
      <c r="A70" s="1"/>
      <c r="B70" s="101" t="s">
        <v>20</v>
      </c>
      <c r="C70" s="101"/>
      <c r="D70" s="7" t="s">
        <v>13</v>
      </c>
      <c r="E70" s="12">
        <v>70</v>
      </c>
      <c r="F70" s="53"/>
      <c r="G70" s="53"/>
      <c r="H70" s="53"/>
      <c r="I70" s="53"/>
      <c r="J70" s="53"/>
      <c r="K70" s="53"/>
      <c r="L70" s="12">
        <v>0</v>
      </c>
      <c r="M70" s="22">
        <f t="shared" si="9"/>
        <v>0</v>
      </c>
      <c r="N70" s="11"/>
    </row>
    <row r="71" spans="1:14" ht="57.75" customHeight="1">
      <c r="A71" s="1"/>
      <c r="B71" s="103" t="s">
        <v>45</v>
      </c>
      <c r="C71" s="103"/>
      <c r="D71" s="32" t="s">
        <v>13</v>
      </c>
      <c r="E71" s="22">
        <f>SUM(E72:E73)</f>
        <v>1870</v>
      </c>
      <c r="F71" s="22">
        <f aca="true" t="shared" si="10" ref="F71:L71">SUM(F72:F73)</f>
        <v>0</v>
      </c>
      <c r="G71" s="22">
        <f t="shared" si="10"/>
        <v>0</v>
      </c>
      <c r="H71" s="22">
        <f t="shared" si="10"/>
        <v>0</v>
      </c>
      <c r="I71" s="22">
        <f t="shared" si="10"/>
        <v>0</v>
      </c>
      <c r="J71" s="22">
        <f t="shared" si="10"/>
        <v>0</v>
      </c>
      <c r="K71" s="22">
        <f t="shared" si="10"/>
        <v>0</v>
      </c>
      <c r="L71" s="22">
        <f t="shared" si="10"/>
        <v>10</v>
      </c>
      <c r="M71" s="22">
        <f t="shared" si="9"/>
        <v>0.53475935828877</v>
      </c>
      <c r="N71" s="11"/>
    </row>
    <row r="72" spans="1:14" ht="33.75" customHeight="1">
      <c r="A72" s="1"/>
      <c r="B72" s="106" t="s">
        <v>72</v>
      </c>
      <c r="C72" s="106"/>
      <c r="D72" s="32" t="s">
        <v>13</v>
      </c>
      <c r="E72" s="22">
        <v>10</v>
      </c>
      <c r="F72" s="48"/>
      <c r="G72" s="48"/>
      <c r="H72" s="48"/>
      <c r="I72" s="48"/>
      <c r="J72" s="48"/>
      <c r="K72" s="48"/>
      <c r="L72" s="22">
        <v>10</v>
      </c>
      <c r="M72" s="22">
        <f t="shared" si="9"/>
        <v>100</v>
      </c>
      <c r="N72" s="11"/>
    </row>
    <row r="73" spans="1:14" ht="42" customHeight="1">
      <c r="A73" s="1"/>
      <c r="B73" s="102" t="s">
        <v>93</v>
      </c>
      <c r="C73" s="102"/>
      <c r="D73" s="32" t="s">
        <v>13</v>
      </c>
      <c r="E73" s="22">
        <v>1860</v>
      </c>
      <c r="F73" s="48"/>
      <c r="G73" s="48"/>
      <c r="H73" s="48"/>
      <c r="I73" s="48"/>
      <c r="J73" s="48"/>
      <c r="K73" s="48"/>
      <c r="L73" s="22">
        <v>0</v>
      </c>
      <c r="M73" s="22">
        <f t="shared" si="9"/>
        <v>0</v>
      </c>
      <c r="N73" s="11"/>
    </row>
    <row r="74" spans="1:14" ht="30">
      <c r="A74" s="1"/>
      <c r="B74" s="102" t="s">
        <v>46</v>
      </c>
      <c r="C74" s="102"/>
      <c r="D74" s="32" t="s">
        <v>13</v>
      </c>
      <c r="E74" s="22">
        <v>6400</v>
      </c>
      <c r="F74" s="22"/>
      <c r="G74" s="22"/>
      <c r="H74" s="22"/>
      <c r="I74" s="22"/>
      <c r="J74" s="22"/>
      <c r="K74" s="22"/>
      <c r="L74" s="22">
        <v>1391.7</v>
      </c>
      <c r="M74" s="22">
        <f t="shared" si="9"/>
        <v>21.7453125</v>
      </c>
      <c r="N74" s="11"/>
    </row>
    <row r="75" spans="1:14" ht="33" customHeight="1">
      <c r="A75" s="1"/>
      <c r="B75" s="102" t="s">
        <v>14</v>
      </c>
      <c r="C75" s="102"/>
      <c r="D75" s="32" t="s">
        <v>13</v>
      </c>
      <c r="E75" s="33">
        <v>6400</v>
      </c>
      <c r="F75" s="33"/>
      <c r="G75" s="33"/>
      <c r="H75" s="33"/>
      <c r="I75" s="33"/>
      <c r="J75" s="33"/>
      <c r="K75" s="33"/>
      <c r="L75" s="33">
        <v>1391.7</v>
      </c>
      <c r="M75" s="22">
        <f t="shared" si="9"/>
        <v>21.7453125</v>
      </c>
      <c r="N75" s="11"/>
    </row>
    <row r="76" spans="1:14" ht="45.75" customHeight="1">
      <c r="A76" s="1"/>
      <c r="B76" s="94" t="s">
        <v>66</v>
      </c>
      <c r="C76" s="94"/>
      <c r="D76" s="32" t="s">
        <v>94</v>
      </c>
      <c r="E76" s="33">
        <v>5400</v>
      </c>
      <c r="F76" s="33"/>
      <c r="G76" s="33"/>
      <c r="H76" s="33"/>
      <c r="I76" s="33"/>
      <c r="J76" s="33"/>
      <c r="K76" s="33"/>
      <c r="L76" s="33">
        <v>2821.7</v>
      </c>
      <c r="M76" s="22">
        <f t="shared" si="9"/>
        <v>52.2537037037037</v>
      </c>
      <c r="N76" s="11"/>
    </row>
    <row r="77" spans="1:14" ht="70.5" customHeight="1">
      <c r="A77" s="21"/>
      <c r="B77" s="93" t="s">
        <v>48</v>
      </c>
      <c r="C77" s="93"/>
      <c r="D77" s="32" t="s">
        <v>94</v>
      </c>
      <c r="E77" s="33">
        <v>5400</v>
      </c>
      <c r="F77" s="54"/>
      <c r="G77" s="54"/>
      <c r="H77" s="54"/>
      <c r="I77" s="54"/>
      <c r="J77" s="54"/>
      <c r="K77" s="54"/>
      <c r="L77" s="33">
        <v>2821.7</v>
      </c>
      <c r="M77" s="22">
        <f t="shared" si="9"/>
        <v>52.2537037037037</v>
      </c>
      <c r="N77" s="20"/>
    </row>
    <row r="78" spans="1:14" ht="26.25" customHeight="1">
      <c r="A78" s="91"/>
      <c r="B78" s="98" t="s">
        <v>21</v>
      </c>
      <c r="C78" s="98"/>
      <c r="D78" s="18" t="s">
        <v>3</v>
      </c>
      <c r="E78" s="45">
        <f>E79+E80</f>
        <v>1670.1999999999998</v>
      </c>
      <c r="F78" s="55"/>
      <c r="G78" s="55"/>
      <c r="H78" s="55"/>
      <c r="I78" s="55"/>
      <c r="J78" s="55"/>
      <c r="K78" s="55"/>
      <c r="L78" s="45">
        <f>L79+L80</f>
        <v>1563.6</v>
      </c>
      <c r="M78" s="42">
        <f>L78/E78*100</f>
        <v>93.61753083463059</v>
      </c>
      <c r="N78" s="17"/>
    </row>
    <row r="79" spans="1:14" ht="39" customHeight="1">
      <c r="A79" s="91"/>
      <c r="B79" s="98"/>
      <c r="C79" s="98"/>
      <c r="D79" s="19" t="s">
        <v>52</v>
      </c>
      <c r="E79" s="45">
        <f>E88</f>
        <v>1563.6</v>
      </c>
      <c r="F79" s="45">
        <f aca="true" t="shared" si="11" ref="F79:L79">F88</f>
        <v>0</v>
      </c>
      <c r="G79" s="45">
        <f t="shared" si="11"/>
        <v>0</v>
      </c>
      <c r="H79" s="45">
        <f t="shared" si="11"/>
        <v>0</v>
      </c>
      <c r="I79" s="45">
        <f t="shared" si="11"/>
        <v>0</v>
      </c>
      <c r="J79" s="45">
        <f t="shared" si="11"/>
        <v>0</v>
      </c>
      <c r="K79" s="45">
        <f t="shared" si="11"/>
        <v>0</v>
      </c>
      <c r="L79" s="45">
        <f t="shared" si="11"/>
        <v>1563.6</v>
      </c>
      <c r="M79" s="42">
        <f>L79/E79*100</f>
        <v>100</v>
      </c>
      <c r="N79" s="17"/>
    </row>
    <row r="80" spans="1:14" ht="24" customHeight="1">
      <c r="A80" s="91"/>
      <c r="B80" s="98"/>
      <c r="C80" s="98"/>
      <c r="D80" s="19" t="s">
        <v>22</v>
      </c>
      <c r="E80" s="45">
        <f>E90</f>
        <v>106.6</v>
      </c>
      <c r="F80" s="55"/>
      <c r="G80" s="55"/>
      <c r="H80" s="55"/>
      <c r="I80" s="55"/>
      <c r="J80" s="55"/>
      <c r="K80" s="55"/>
      <c r="L80" s="42">
        <v>0</v>
      </c>
      <c r="M80" s="42">
        <f>L80/E80*100</f>
        <v>0</v>
      </c>
      <c r="N80" s="17"/>
    </row>
    <row r="81" spans="1:14" ht="0.75" customHeight="1">
      <c r="A81" s="1"/>
      <c r="B81" s="79" t="s">
        <v>56</v>
      </c>
      <c r="C81" s="79"/>
      <c r="D81" s="7" t="s">
        <v>19</v>
      </c>
      <c r="E81" s="33">
        <v>0</v>
      </c>
      <c r="F81" s="33"/>
      <c r="G81" s="33"/>
      <c r="H81" s="33"/>
      <c r="I81" s="33"/>
      <c r="J81" s="33"/>
      <c r="K81" s="33"/>
      <c r="L81" s="33">
        <v>0</v>
      </c>
      <c r="M81" s="33">
        <v>0</v>
      </c>
      <c r="N81" s="17"/>
    </row>
    <row r="82" spans="1:14" ht="60" customHeight="1" hidden="1">
      <c r="A82" s="1"/>
      <c r="B82" s="79" t="s">
        <v>23</v>
      </c>
      <c r="C82" s="79"/>
      <c r="D82" s="7" t="s">
        <v>19</v>
      </c>
      <c r="E82" s="22">
        <v>0</v>
      </c>
      <c r="F82" s="22"/>
      <c r="G82" s="22"/>
      <c r="H82" s="22"/>
      <c r="I82" s="22"/>
      <c r="J82" s="22"/>
      <c r="K82" s="22"/>
      <c r="L82" s="22">
        <v>0</v>
      </c>
      <c r="M82" s="22">
        <v>0</v>
      </c>
      <c r="N82" s="17"/>
    </row>
    <row r="83" spans="1:14" ht="51" customHeight="1">
      <c r="A83" s="1"/>
      <c r="B83" s="76" t="s">
        <v>24</v>
      </c>
      <c r="C83" s="76"/>
      <c r="D83" s="31" t="s">
        <v>19</v>
      </c>
      <c r="E83" s="22">
        <v>0</v>
      </c>
      <c r="F83" s="22"/>
      <c r="G83" s="22"/>
      <c r="H83" s="22"/>
      <c r="I83" s="22"/>
      <c r="J83" s="22"/>
      <c r="K83" s="22"/>
      <c r="L83" s="22">
        <v>0</v>
      </c>
      <c r="M83" s="22">
        <v>0</v>
      </c>
      <c r="N83" s="17"/>
    </row>
    <row r="84" spans="1:14" ht="54" customHeight="1" hidden="1">
      <c r="A84" s="1"/>
      <c r="B84" s="89" t="s">
        <v>53</v>
      </c>
      <c r="C84" s="89"/>
      <c r="D84" s="31" t="s">
        <v>19</v>
      </c>
      <c r="E84" s="22">
        <v>0</v>
      </c>
      <c r="F84" s="22"/>
      <c r="G84" s="22"/>
      <c r="H84" s="22"/>
      <c r="I84" s="22"/>
      <c r="J84" s="22"/>
      <c r="K84" s="22"/>
      <c r="L84" s="22">
        <v>0</v>
      </c>
      <c r="M84" s="22">
        <v>0</v>
      </c>
      <c r="N84" s="17"/>
    </row>
    <row r="85" spans="1:14" ht="27.75" customHeight="1" hidden="1">
      <c r="A85" s="1"/>
      <c r="B85" s="92" t="s">
        <v>58</v>
      </c>
      <c r="C85" s="92"/>
      <c r="D85" s="31" t="s">
        <v>22</v>
      </c>
      <c r="E85" s="22">
        <v>0</v>
      </c>
      <c r="F85" s="22"/>
      <c r="G85" s="22"/>
      <c r="H85" s="22"/>
      <c r="I85" s="22"/>
      <c r="J85" s="22"/>
      <c r="K85" s="22"/>
      <c r="L85" s="22">
        <v>0</v>
      </c>
      <c r="M85" s="22">
        <v>0</v>
      </c>
      <c r="N85" s="17"/>
    </row>
    <row r="86" spans="1:14" ht="44.25" customHeight="1" hidden="1">
      <c r="A86" s="1"/>
      <c r="B86" s="89" t="s">
        <v>25</v>
      </c>
      <c r="C86" s="89"/>
      <c r="D86" s="31" t="s">
        <v>19</v>
      </c>
      <c r="E86" s="22">
        <v>0</v>
      </c>
      <c r="F86" s="22"/>
      <c r="G86" s="22"/>
      <c r="H86" s="22"/>
      <c r="I86" s="22"/>
      <c r="J86" s="22"/>
      <c r="K86" s="22"/>
      <c r="L86" s="22">
        <v>0</v>
      </c>
      <c r="M86" s="22">
        <v>0</v>
      </c>
      <c r="N86" s="17"/>
    </row>
    <row r="87" spans="1:14" ht="0.75" customHeight="1">
      <c r="A87" s="1"/>
      <c r="B87" s="79" t="s">
        <v>57</v>
      </c>
      <c r="C87" s="79"/>
      <c r="D87" s="7" t="s">
        <v>19</v>
      </c>
      <c r="E87" s="22">
        <v>0</v>
      </c>
      <c r="F87" s="22"/>
      <c r="G87" s="22"/>
      <c r="H87" s="22"/>
      <c r="I87" s="22"/>
      <c r="J87" s="22"/>
      <c r="K87" s="22"/>
      <c r="L87" s="22">
        <v>0</v>
      </c>
      <c r="M87" s="22">
        <v>0</v>
      </c>
      <c r="N87" s="17"/>
    </row>
    <row r="88" spans="1:14" ht="36" customHeight="1">
      <c r="A88" s="1"/>
      <c r="B88" s="74" t="s">
        <v>96</v>
      </c>
      <c r="C88" s="74"/>
      <c r="D88" s="31" t="s">
        <v>19</v>
      </c>
      <c r="E88" s="22">
        <v>1563.6</v>
      </c>
      <c r="F88" s="22"/>
      <c r="G88" s="22"/>
      <c r="H88" s="22"/>
      <c r="I88" s="22"/>
      <c r="J88" s="22"/>
      <c r="K88" s="22"/>
      <c r="L88" s="22">
        <v>1563.6</v>
      </c>
      <c r="M88" s="22">
        <v>100</v>
      </c>
      <c r="N88" s="17"/>
    </row>
    <row r="89" spans="1:14" ht="28.5" customHeight="1">
      <c r="A89" s="1"/>
      <c r="B89" s="74" t="s">
        <v>67</v>
      </c>
      <c r="C89" s="74"/>
      <c r="D89" s="7" t="s">
        <v>22</v>
      </c>
      <c r="E89" s="22">
        <v>0</v>
      </c>
      <c r="F89" s="22"/>
      <c r="G89" s="22"/>
      <c r="H89" s="22"/>
      <c r="I89" s="22"/>
      <c r="J89" s="22"/>
      <c r="K89" s="22"/>
      <c r="L89" s="22">
        <v>0</v>
      </c>
      <c r="M89" s="22">
        <v>0</v>
      </c>
      <c r="N89" s="17"/>
    </row>
    <row r="90" spans="1:14" ht="44.25" customHeight="1">
      <c r="A90" s="1"/>
      <c r="B90" s="74" t="s">
        <v>95</v>
      </c>
      <c r="C90" s="74"/>
      <c r="D90" s="7" t="s">
        <v>22</v>
      </c>
      <c r="E90" s="22">
        <v>106.6</v>
      </c>
      <c r="F90" s="22"/>
      <c r="G90" s="22"/>
      <c r="H90" s="22"/>
      <c r="I90" s="22"/>
      <c r="J90" s="22"/>
      <c r="K90" s="22"/>
      <c r="L90" s="22">
        <v>0</v>
      </c>
      <c r="M90" s="22">
        <v>0</v>
      </c>
      <c r="N90" s="17"/>
    </row>
    <row r="91" spans="1:14" ht="52.5" customHeight="1">
      <c r="A91" s="1"/>
      <c r="B91" s="81" t="s">
        <v>26</v>
      </c>
      <c r="C91" s="81"/>
      <c r="D91" s="19" t="s">
        <v>19</v>
      </c>
      <c r="E91" s="42">
        <f>E95+E98</f>
        <v>0</v>
      </c>
      <c r="F91" s="55"/>
      <c r="G91" s="55"/>
      <c r="H91" s="55"/>
      <c r="I91" s="55"/>
      <c r="J91" s="55"/>
      <c r="K91" s="55"/>
      <c r="L91" s="42">
        <f>L95+L98</f>
        <v>0</v>
      </c>
      <c r="M91" s="42">
        <v>0</v>
      </c>
      <c r="N91" s="17"/>
    </row>
    <row r="92" spans="1:14" ht="39.75" customHeight="1">
      <c r="A92" s="1"/>
      <c r="B92" s="78" t="s">
        <v>43</v>
      </c>
      <c r="C92" s="78"/>
      <c r="D92" s="17"/>
      <c r="E92" s="22">
        <v>0</v>
      </c>
      <c r="F92" s="56"/>
      <c r="G92" s="56"/>
      <c r="H92" s="56"/>
      <c r="I92" s="56"/>
      <c r="J92" s="56"/>
      <c r="K92" s="56"/>
      <c r="L92" s="22">
        <v>0</v>
      </c>
      <c r="M92" s="22">
        <v>0</v>
      </c>
      <c r="N92" s="1"/>
    </row>
    <row r="93" spans="1:14" ht="52.5" customHeight="1">
      <c r="A93" s="1"/>
      <c r="B93" s="78" t="s">
        <v>49</v>
      </c>
      <c r="C93" s="78"/>
      <c r="D93" s="7" t="s">
        <v>19</v>
      </c>
      <c r="E93" s="22">
        <v>0</v>
      </c>
      <c r="F93" s="56"/>
      <c r="G93" s="56"/>
      <c r="H93" s="56"/>
      <c r="I93" s="56"/>
      <c r="J93" s="56"/>
      <c r="K93" s="56"/>
      <c r="L93" s="12">
        <v>0</v>
      </c>
      <c r="M93" s="22">
        <v>0</v>
      </c>
      <c r="N93" s="1"/>
    </row>
    <row r="94" spans="1:14" ht="31.5" customHeight="1">
      <c r="A94" s="1"/>
      <c r="B94" s="78" t="s">
        <v>55</v>
      </c>
      <c r="C94" s="78"/>
      <c r="D94" s="7" t="s">
        <v>19</v>
      </c>
      <c r="E94" s="22">
        <v>0</v>
      </c>
      <c r="F94" s="56"/>
      <c r="G94" s="56"/>
      <c r="H94" s="56"/>
      <c r="I94" s="56"/>
      <c r="J94" s="56"/>
      <c r="K94" s="56"/>
      <c r="L94" s="12">
        <v>0</v>
      </c>
      <c r="M94" s="22">
        <v>0</v>
      </c>
      <c r="N94" s="1"/>
    </row>
    <row r="95" spans="1:14" ht="44.25" customHeight="1">
      <c r="A95" s="1"/>
      <c r="B95" s="77" t="s">
        <v>27</v>
      </c>
      <c r="C95" s="77"/>
      <c r="D95" s="31" t="s">
        <v>19</v>
      </c>
      <c r="E95" s="22">
        <v>0</v>
      </c>
      <c r="F95" s="57"/>
      <c r="G95" s="57"/>
      <c r="H95" s="57"/>
      <c r="I95" s="57"/>
      <c r="J95" s="57"/>
      <c r="K95" s="57"/>
      <c r="L95" s="22">
        <v>0</v>
      </c>
      <c r="M95" s="22">
        <v>0</v>
      </c>
      <c r="N95" s="1"/>
    </row>
    <row r="96" spans="1:14" ht="39" customHeight="1">
      <c r="A96" s="1"/>
      <c r="B96" s="76" t="s">
        <v>50</v>
      </c>
      <c r="C96" s="76"/>
      <c r="D96" s="31" t="s">
        <v>19</v>
      </c>
      <c r="E96" s="22">
        <v>0</v>
      </c>
      <c r="F96" s="57"/>
      <c r="G96" s="57"/>
      <c r="H96" s="57"/>
      <c r="I96" s="57"/>
      <c r="J96" s="57"/>
      <c r="K96" s="57"/>
      <c r="L96" s="22">
        <v>0</v>
      </c>
      <c r="M96" s="22">
        <v>0</v>
      </c>
      <c r="N96" s="1"/>
    </row>
    <row r="97" spans="1:14" ht="39" customHeight="1">
      <c r="A97" s="1"/>
      <c r="B97" s="76" t="s">
        <v>68</v>
      </c>
      <c r="C97" s="76"/>
      <c r="D97" s="31" t="s">
        <v>19</v>
      </c>
      <c r="E97" s="22">
        <v>0</v>
      </c>
      <c r="F97" s="57"/>
      <c r="G97" s="57"/>
      <c r="H97" s="57"/>
      <c r="I97" s="57"/>
      <c r="J97" s="57"/>
      <c r="K97" s="57"/>
      <c r="L97" s="22">
        <v>0</v>
      </c>
      <c r="M97" s="22">
        <v>0</v>
      </c>
      <c r="N97" s="1"/>
    </row>
    <row r="98" spans="1:14" ht="39" customHeight="1">
      <c r="A98" s="1"/>
      <c r="B98" s="77" t="s">
        <v>69</v>
      </c>
      <c r="C98" s="77"/>
      <c r="D98" s="31" t="s">
        <v>19</v>
      </c>
      <c r="E98" s="22">
        <v>0</v>
      </c>
      <c r="F98" s="57"/>
      <c r="G98" s="57"/>
      <c r="H98" s="57"/>
      <c r="I98" s="57"/>
      <c r="J98" s="57"/>
      <c r="K98" s="57"/>
      <c r="L98" s="22">
        <v>0</v>
      </c>
      <c r="M98" s="22">
        <v>0</v>
      </c>
      <c r="N98" s="1"/>
    </row>
    <row r="99" spans="1:14" ht="39" customHeight="1">
      <c r="A99" s="1"/>
      <c r="B99" s="76" t="s">
        <v>70</v>
      </c>
      <c r="C99" s="76"/>
      <c r="D99" s="31" t="s">
        <v>19</v>
      </c>
      <c r="E99" s="22">
        <v>0</v>
      </c>
      <c r="F99" s="57"/>
      <c r="G99" s="57"/>
      <c r="H99" s="57"/>
      <c r="I99" s="57"/>
      <c r="J99" s="57"/>
      <c r="K99" s="57"/>
      <c r="L99" s="22">
        <v>0</v>
      </c>
      <c r="M99" s="22">
        <v>0</v>
      </c>
      <c r="N99" s="1"/>
    </row>
    <row r="100" spans="1:14" ht="48" customHeight="1">
      <c r="A100" s="23"/>
      <c r="B100" s="88"/>
      <c r="C100" s="88"/>
      <c r="D100" s="23"/>
      <c r="E100" s="58"/>
      <c r="F100" s="59"/>
      <c r="G100" s="59"/>
      <c r="H100" s="59"/>
      <c r="I100" s="59"/>
      <c r="J100" s="59"/>
      <c r="K100" s="59"/>
      <c r="L100" s="58"/>
      <c r="M100" s="46"/>
      <c r="N100" s="24"/>
    </row>
    <row r="101" spans="4:5" ht="15">
      <c r="D101" s="9"/>
      <c r="E101" s="10"/>
    </row>
    <row r="102" spans="2:5" ht="15">
      <c r="B102" t="s">
        <v>30</v>
      </c>
      <c r="D102" s="9"/>
      <c r="E102" s="10"/>
    </row>
    <row r="103" spans="4:5" ht="15">
      <c r="D103" s="9"/>
      <c r="E103" s="10"/>
    </row>
    <row r="104" spans="4:5" ht="15">
      <c r="D104" s="9"/>
      <c r="E104" s="10"/>
    </row>
    <row r="105" spans="2:5" ht="15.75">
      <c r="B105" s="62" t="s">
        <v>110</v>
      </c>
      <c r="C105" s="62"/>
      <c r="D105" s="63"/>
      <c r="E105" s="10"/>
    </row>
    <row r="106" spans="2:5" ht="15.75">
      <c r="B106" s="62" t="s">
        <v>111</v>
      </c>
      <c r="C106" s="62"/>
      <c r="D106" s="63" t="s">
        <v>112</v>
      </c>
      <c r="E106" s="10"/>
    </row>
    <row r="107" spans="4:5" ht="15">
      <c r="D107" s="9"/>
      <c r="E107" s="10"/>
    </row>
    <row r="108" spans="2:5" ht="15">
      <c r="B108" t="s">
        <v>113</v>
      </c>
      <c r="D108" s="9"/>
      <c r="E108" s="10"/>
    </row>
    <row r="109" spans="4:5" ht="15">
      <c r="D109" s="9"/>
      <c r="E109" s="10"/>
    </row>
    <row r="110" spans="4:5" ht="15">
      <c r="D110" s="9"/>
      <c r="E110" s="10"/>
    </row>
    <row r="111" spans="4:5" ht="15">
      <c r="D111" s="9"/>
      <c r="E111" s="10"/>
    </row>
    <row r="112" spans="4:5" ht="15">
      <c r="D112" s="9"/>
      <c r="E112" s="10"/>
    </row>
    <row r="113" spans="4:5" ht="15">
      <c r="D113" s="9"/>
      <c r="E113" s="10"/>
    </row>
    <row r="114" spans="4:5" ht="15">
      <c r="D114" s="9"/>
      <c r="E114" s="10"/>
    </row>
    <row r="115" spans="4:5" ht="15">
      <c r="D115" s="9"/>
      <c r="E115" s="10"/>
    </row>
    <row r="116" spans="4:5" ht="15">
      <c r="D116" s="9"/>
      <c r="E116" s="10"/>
    </row>
    <row r="117" spans="4:5" ht="15">
      <c r="D117" s="9"/>
      <c r="E117" s="10"/>
    </row>
    <row r="118" spans="4:5" ht="15">
      <c r="D118" s="9"/>
      <c r="E118" s="10"/>
    </row>
    <row r="119" spans="4:5" ht="15">
      <c r="D119" s="9"/>
      <c r="E119" s="10"/>
    </row>
    <row r="120" spans="4:5" ht="15">
      <c r="D120" s="9"/>
      <c r="E120" s="10"/>
    </row>
    <row r="121" spans="4:5" ht="15">
      <c r="D121" s="9"/>
      <c r="E121" s="10"/>
    </row>
    <row r="122" spans="4:5" ht="15">
      <c r="D122" s="9"/>
      <c r="E122" s="10"/>
    </row>
    <row r="123" spans="4:5" ht="15">
      <c r="D123" s="9"/>
      <c r="E123" s="10"/>
    </row>
    <row r="124" spans="4:5" ht="15">
      <c r="D124" s="9"/>
      <c r="E124" s="10"/>
    </row>
    <row r="125" spans="4:5" ht="15">
      <c r="D125" s="9"/>
      <c r="E125" s="10"/>
    </row>
    <row r="126" spans="4:5" ht="15">
      <c r="D126" s="9"/>
      <c r="E126" s="10"/>
    </row>
    <row r="127" spans="4:5" ht="15">
      <c r="D127" s="9"/>
      <c r="E127" s="10"/>
    </row>
    <row r="128" spans="4:5" ht="15">
      <c r="D128" s="9"/>
      <c r="E128" s="10"/>
    </row>
    <row r="129" spans="4:5" ht="15">
      <c r="D129" s="9"/>
      <c r="E129" s="10"/>
    </row>
    <row r="130" spans="4:5" ht="15">
      <c r="D130" s="9"/>
      <c r="E130" s="10"/>
    </row>
  </sheetData>
  <sheetProtection/>
  <mergeCells count="97">
    <mergeCell ref="B88:C88"/>
    <mergeCell ref="B8:C12"/>
    <mergeCell ref="B23:C23"/>
    <mergeCell ref="B18:C18"/>
    <mergeCell ref="B19:C19"/>
    <mergeCell ref="B21:C21"/>
    <mergeCell ref="B22:C22"/>
    <mergeCell ref="B25:C25"/>
    <mergeCell ref="B20:C20"/>
    <mergeCell ref="B24:C24"/>
    <mergeCell ref="B28:C28"/>
    <mergeCell ref="B37:C37"/>
    <mergeCell ref="B36:C36"/>
    <mergeCell ref="B33:C33"/>
    <mergeCell ref="B32:C32"/>
    <mergeCell ref="B31:C31"/>
    <mergeCell ref="B30:C30"/>
    <mergeCell ref="B71:C71"/>
    <mergeCell ref="B75:C75"/>
    <mergeCell ref="B69:C69"/>
    <mergeCell ref="B52:C52"/>
    <mergeCell ref="B63:C63"/>
    <mergeCell ref="B62:C62"/>
    <mergeCell ref="B72:C72"/>
    <mergeCell ref="B60:C60"/>
    <mergeCell ref="A4:A6"/>
    <mergeCell ref="A8:A12"/>
    <mergeCell ref="B54:C54"/>
    <mergeCell ref="B53:C53"/>
    <mergeCell ref="B51:C51"/>
    <mergeCell ref="B57:C57"/>
    <mergeCell ref="B27:C27"/>
    <mergeCell ref="B38:C38"/>
    <mergeCell ref="B26:C26"/>
    <mergeCell ref="B29:C29"/>
    <mergeCell ref="A78:A80"/>
    <mergeCell ref="B78:C80"/>
    <mergeCell ref="B66:C66"/>
    <mergeCell ref="B61:C61"/>
    <mergeCell ref="B64:C64"/>
    <mergeCell ref="B67:C67"/>
    <mergeCell ref="B70:C70"/>
    <mergeCell ref="B74:C74"/>
    <mergeCell ref="B73:C73"/>
    <mergeCell ref="B65:C65"/>
    <mergeCell ref="B3:E3"/>
    <mergeCell ref="E4:M4"/>
    <mergeCell ref="B7:C7"/>
    <mergeCell ref="L5:L6"/>
    <mergeCell ref="B4:C6"/>
    <mergeCell ref="D4:D6"/>
    <mergeCell ref="A46:A48"/>
    <mergeCell ref="B13:C16"/>
    <mergeCell ref="B39:C39"/>
    <mergeCell ref="B93:C93"/>
    <mergeCell ref="B83:C83"/>
    <mergeCell ref="B84:C84"/>
    <mergeCell ref="B85:C85"/>
    <mergeCell ref="B77:C77"/>
    <mergeCell ref="B76:C76"/>
    <mergeCell ref="B91:C91"/>
    <mergeCell ref="N4:N6"/>
    <mergeCell ref="B100:C100"/>
    <mergeCell ref="B95:C95"/>
    <mergeCell ref="B96:C96"/>
    <mergeCell ref="B86:C86"/>
    <mergeCell ref="B49:C49"/>
    <mergeCell ref="M5:M6"/>
    <mergeCell ref="B92:C92"/>
    <mergeCell ref="B58:C58"/>
    <mergeCell ref="B59:C59"/>
    <mergeCell ref="B90:C90"/>
    <mergeCell ref="E5:E6"/>
    <mergeCell ref="B82:C82"/>
    <mergeCell ref="B46:C48"/>
    <mergeCell ref="B42:C42"/>
    <mergeCell ref="B43:C43"/>
    <mergeCell ref="B56:C56"/>
    <mergeCell ref="B68:C68"/>
    <mergeCell ref="B55:C55"/>
    <mergeCell ref="B17:C17"/>
    <mergeCell ref="A1:N1"/>
    <mergeCell ref="A2:N2"/>
    <mergeCell ref="B89:C89"/>
    <mergeCell ref="B50:C50"/>
    <mergeCell ref="B99:C99"/>
    <mergeCell ref="B98:C98"/>
    <mergeCell ref="B97:C97"/>
    <mergeCell ref="B94:C94"/>
    <mergeCell ref="B87:C87"/>
    <mergeCell ref="B81:C81"/>
    <mergeCell ref="B44:C44"/>
    <mergeCell ref="B45:C45"/>
    <mergeCell ref="B34:C34"/>
    <mergeCell ref="B35:C35"/>
    <mergeCell ref="B40:C40"/>
    <mergeCell ref="B41:C41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2017-04-17T05:00:36Z</cp:lastPrinted>
  <dcterms:created xsi:type="dcterms:W3CDTF">2013-08-02T11:12:27Z</dcterms:created>
  <dcterms:modified xsi:type="dcterms:W3CDTF">2017-07-21T10:23:08Z</dcterms:modified>
  <cp:category/>
  <cp:version/>
  <cp:contentType/>
  <cp:contentStatus/>
</cp:coreProperties>
</file>